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8770" windowHeight="10665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M104" i="5"/>
  <c r="W103" i="5"/>
  <c r="G103" i="5"/>
  <c r="S102" i="5"/>
  <c r="R102" i="5"/>
  <c r="M101" i="5"/>
  <c r="I100" i="5"/>
  <c r="H100" i="5"/>
  <c r="Z97" i="5"/>
  <c r="U96" i="5"/>
  <c r="P95" i="5"/>
  <c r="O95" i="5"/>
  <c r="N94" i="5"/>
  <c r="W93" i="5"/>
  <c r="G93" i="5"/>
  <c r="R92" i="5"/>
  <c r="Q92" i="5"/>
  <c r="AB91" i="5"/>
  <c r="L91" i="5"/>
  <c r="H90" i="5"/>
  <c r="S89" i="5"/>
  <c r="N88" i="5"/>
  <c r="M88" i="5"/>
  <c r="Y87" i="5"/>
  <c r="X87" i="5"/>
  <c r="I86" i="5"/>
  <c r="H86" i="5"/>
  <c r="X85" i="5"/>
  <c r="O85" i="5"/>
  <c r="U84" i="5"/>
  <c r="J84" i="5"/>
  <c r="I84" i="5"/>
  <c r="Z83" i="5"/>
  <c r="P83" i="5"/>
  <c r="E83" i="5"/>
  <c r="U82" i="5"/>
  <c r="I82" i="5"/>
  <c r="AA81" i="5"/>
  <c r="P81" i="5"/>
  <c r="O81" i="5"/>
  <c r="V80" i="5"/>
  <c r="U80" i="5"/>
  <c r="J80" i="5"/>
  <c r="AB79" i="5"/>
  <c r="P79" i="5"/>
  <c r="P78" i="5"/>
  <c r="AA77" i="5"/>
  <c r="S77" i="5"/>
  <c r="K77" i="5"/>
  <c r="V76" i="5"/>
  <c r="U76" i="5"/>
  <c r="N76" i="5"/>
  <c r="M76" i="5"/>
  <c r="F76" i="5"/>
  <c r="E76" i="5"/>
  <c r="X75" i="5"/>
  <c r="P75" i="5"/>
  <c r="H75" i="5"/>
  <c r="AB74" i="5"/>
  <c r="K74" i="5"/>
  <c r="L104" i="5"/>
  <c r="C69" i="5"/>
  <c r="C68" i="5"/>
  <c r="C67" i="5"/>
  <c r="N101" i="5"/>
  <c r="X100" i="5"/>
  <c r="C65" i="5"/>
  <c r="C64" i="5"/>
  <c r="C63" i="5"/>
  <c r="C61" i="5"/>
  <c r="C60" i="5"/>
  <c r="C59" i="5"/>
  <c r="V93" i="5"/>
  <c r="F93" i="5"/>
  <c r="C57" i="5"/>
  <c r="C56" i="5"/>
  <c r="C55" i="5"/>
  <c r="R89" i="5"/>
  <c r="C53" i="5"/>
  <c r="C52" i="5"/>
  <c r="C51" i="5"/>
  <c r="N85" i="5"/>
  <c r="C49" i="5"/>
  <c r="C48" i="5"/>
  <c r="T82" i="5"/>
  <c r="C47" i="5"/>
  <c r="Z81" i="5"/>
  <c r="C45" i="5"/>
  <c r="C44" i="5"/>
  <c r="C43" i="5"/>
  <c r="Z77" i="5"/>
  <c r="R77" i="5"/>
  <c r="J77" i="5"/>
  <c r="C41" i="5"/>
  <c r="C40" i="5"/>
  <c r="L74" i="5"/>
  <c r="C39" i="5"/>
  <c r="AA104" i="5"/>
  <c r="Z104" i="5"/>
  <c r="Y104" i="5"/>
  <c r="W104" i="5"/>
  <c r="V104" i="5"/>
  <c r="U104" i="5"/>
  <c r="T104" i="5"/>
  <c r="S104" i="5"/>
  <c r="R104" i="5"/>
  <c r="Q104" i="5"/>
  <c r="O104" i="5"/>
  <c r="N104" i="5"/>
  <c r="K104" i="5"/>
  <c r="J104" i="5"/>
  <c r="I104" i="5"/>
  <c r="G104" i="5"/>
  <c r="F104" i="5"/>
  <c r="E104" i="5"/>
  <c r="AB103" i="5"/>
  <c r="AA103" i="5"/>
  <c r="X103" i="5"/>
  <c r="T103" i="5"/>
  <c r="S103" i="5"/>
  <c r="P103" i="5"/>
  <c r="O103" i="5"/>
  <c r="L103" i="5"/>
  <c r="K103" i="5"/>
  <c r="H103" i="5"/>
  <c r="C33" i="5"/>
  <c r="AA102" i="5"/>
  <c r="Z102" i="5"/>
  <c r="Y102" i="5"/>
  <c r="W102" i="5"/>
  <c r="V102" i="5"/>
  <c r="U102" i="5"/>
  <c r="Q102" i="5"/>
  <c r="O102" i="5"/>
  <c r="N102" i="5"/>
  <c r="M102" i="5"/>
  <c r="K102" i="5"/>
  <c r="J102" i="5"/>
  <c r="I102" i="5"/>
  <c r="G102" i="5"/>
  <c r="F102" i="5"/>
  <c r="E102" i="5"/>
  <c r="AB101" i="5"/>
  <c r="AA101" i="5"/>
  <c r="Y101" i="5"/>
  <c r="X101" i="5"/>
  <c r="W101" i="5"/>
  <c r="U101" i="5"/>
  <c r="T101" i="5"/>
  <c r="S101" i="5"/>
  <c r="Q101" i="5"/>
  <c r="P101" i="5"/>
  <c r="O101" i="5"/>
  <c r="L101" i="5"/>
  <c r="K101" i="5"/>
  <c r="I101" i="5"/>
  <c r="H101" i="5"/>
  <c r="G101" i="5"/>
  <c r="E101" i="5"/>
  <c r="Z100" i="5"/>
  <c r="Y100" i="5"/>
  <c r="V100" i="5"/>
  <c r="U100" i="5"/>
  <c r="R100" i="5"/>
  <c r="Q100" i="5"/>
  <c r="P100" i="5"/>
  <c r="N100" i="5"/>
  <c r="M100" i="5"/>
  <c r="J100" i="5"/>
  <c r="F100" i="5"/>
  <c r="AB99" i="5"/>
  <c r="AA99" i="5"/>
  <c r="Y99" i="5"/>
  <c r="X99" i="5"/>
  <c r="W99" i="5"/>
  <c r="U99" i="5"/>
  <c r="T99" i="5"/>
  <c r="S99" i="5"/>
  <c r="Q99" i="5"/>
  <c r="P99" i="5"/>
  <c r="O99" i="5"/>
  <c r="M99" i="5"/>
  <c r="L99" i="5"/>
  <c r="K99" i="5"/>
  <c r="I99" i="5"/>
  <c r="H99" i="5"/>
  <c r="G99" i="5"/>
  <c r="AA98" i="5"/>
  <c r="Z98" i="5"/>
  <c r="Y98" i="5"/>
  <c r="W98" i="5"/>
  <c r="V98" i="5"/>
  <c r="U98" i="5"/>
  <c r="S98" i="5"/>
  <c r="R98" i="5"/>
  <c r="Q98" i="5"/>
  <c r="O98" i="5"/>
  <c r="N98" i="5"/>
  <c r="M98" i="5"/>
  <c r="K98" i="5"/>
  <c r="J98" i="5"/>
  <c r="I98" i="5"/>
  <c r="F98" i="5"/>
  <c r="E98" i="5"/>
  <c r="AB97" i="5"/>
  <c r="AA97" i="5"/>
  <c r="Y97" i="5"/>
  <c r="X97" i="5"/>
  <c r="W97" i="5"/>
  <c r="U97" i="5"/>
  <c r="T97" i="5"/>
  <c r="S97" i="5"/>
  <c r="Q97" i="5"/>
  <c r="P97" i="5"/>
  <c r="O97" i="5"/>
  <c r="M97" i="5"/>
  <c r="L97" i="5"/>
  <c r="K97" i="5"/>
  <c r="I97" i="5"/>
  <c r="H97" i="5"/>
  <c r="G97" i="5"/>
  <c r="AB96" i="5"/>
  <c r="AA96" i="5"/>
  <c r="Z96" i="5"/>
  <c r="Y96" i="5"/>
  <c r="X96" i="5"/>
  <c r="W96" i="5"/>
  <c r="V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C26" i="5"/>
  <c r="AB95" i="5"/>
  <c r="AA95" i="5"/>
  <c r="Z95" i="5"/>
  <c r="X95" i="5"/>
  <c r="W95" i="5"/>
  <c r="V95" i="5"/>
  <c r="T95" i="5"/>
  <c r="S95" i="5"/>
  <c r="R95" i="5"/>
  <c r="N95" i="5"/>
  <c r="L95" i="5"/>
  <c r="K95" i="5"/>
  <c r="J95" i="5"/>
  <c r="H95" i="5"/>
  <c r="G95" i="5"/>
  <c r="F95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L94" i="5"/>
  <c r="K94" i="5"/>
  <c r="J94" i="5"/>
  <c r="I94" i="5"/>
  <c r="H94" i="5"/>
  <c r="F94" i="5"/>
  <c r="E94" i="5"/>
  <c r="AB93" i="5"/>
  <c r="AA93" i="5"/>
  <c r="Y93" i="5"/>
  <c r="X93" i="5"/>
  <c r="U93" i="5"/>
  <c r="T93" i="5"/>
  <c r="S93" i="5"/>
  <c r="Q93" i="5"/>
  <c r="P93" i="5"/>
  <c r="O93" i="5"/>
  <c r="M93" i="5"/>
  <c r="L93" i="5"/>
  <c r="K93" i="5"/>
  <c r="I93" i="5"/>
  <c r="H93" i="5"/>
  <c r="AB92" i="5"/>
  <c r="AA92" i="5"/>
  <c r="Z92" i="5"/>
  <c r="Y92" i="5"/>
  <c r="X92" i="5"/>
  <c r="W92" i="5"/>
  <c r="V92" i="5"/>
  <c r="U92" i="5"/>
  <c r="T92" i="5"/>
  <c r="S92" i="5"/>
  <c r="P92" i="5"/>
  <c r="O92" i="5"/>
  <c r="N92" i="5"/>
  <c r="M92" i="5"/>
  <c r="L92" i="5"/>
  <c r="K92" i="5"/>
  <c r="J92" i="5"/>
  <c r="I92" i="5"/>
  <c r="H92" i="5"/>
  <c r="G92" i="5"/>
  <c r="F92" i="5"/>
  <c r="E92" i="5"/>
  <c r="C22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K91" i="5"/>
  <c r="J91" i="5"/>
  <c r="I91" i="5"/>
  <c r="H91" i="5"/>
  <c r="G91" i="5"/>
  <c r="F91" i="5"/>
  <c r="AA90" i="5"/>
  <c r="Z90" i="5"/>
  <c r="Y90" i="5"/>
  <c r="W90" i="5"/>
  <c r="V90" i="5"/>
  <c r="U90" i="5"/>
  <c r="S90" i="5"/>
  <c r="R90" i="5"/>
  <c r="Q90" i="5"/>
  <c r="O90" i="5"/>
  <c r="N90" i="5"/>
  <c r="M90" i="5"/>
  <c r="K90" i="5"/>
  <c r="J90" i="5"/>
  <c r="I90" i="5"/>
  <c r="C20" i="5"/>
  <c r="F90" i="5"/>
  <c r="E90" i="5"/>
  <c r="AB89" i="5"/>
  <c r="AA89" i="5"/>
  <c r="Y89" i="5"/>
  <c r="X89" i="5"/>
  <c r="W89" i="5"/>
  <c r="U89" i="5"/>
  <c r="T89" i="5"/>
  <c r="Q89" i="5"/>
  <c r="P89" i="5"/>
  <c r="O89" i="5"/>
  <c r="M89" i="5"/>
  <c r="L89" i="5"/>
  <c r="K89" i="5"/>
  <c r="I89" i="5"/>
  <c r="H89" i="5"/>
  <c r="G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F88" i="5"/>
  <c r="E88" i="5"/>
  <c r="AB87" i="5"/>
  <c r="AA87" i="5"/>
  <c r="Z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F86" i="5"/>
  <c r="E86" i="5"/>
  <c r="AB85" i="5"/>
  <c r="AA85" i="5"/>
  <c r="Z85" i="5"/>
  <c r="Y85" i="5"/>
  <c r="W85" i="5"/>
  <c r="U85" i="5"/>
  <c r="T85" i="5"/>
  <c r="S85" i="5"/>
  <c r="Q85" i="5"/>
  <c r="P85" i="5"/>
  <c r="M85" i="5"/>
  <c r="L85" i="5"/>
  <c r="K85" i="5"/>
  <c r="I85" i="5"/>
  <c r="H85" i="5"/>
  <c r="G85" i="5"/>
  <c r="AB84" i="5"/>
  <c r="AA84" i="5"/>
  <c r="Z84" i="5"/>
  <c r="Y84" i="5"/>
  <c r="X84" i="5"/>
  <c r="W84" i="5"/>
  <c r="V84" i="5"/>
  <c r="T84" i="5"/>
  <c r="S84" i="5"/>
  <c r="R84" i="5"/>
  <c r="Q84" i="5"/>
  <c r="P84" i="5"/>
  <c r="O84" i="5"/>
  <c r="N84" i="5"/>
  <c r="M84" i="5"/>
  <c r="L84" i="5"/>
  <c r="K84" i="5"/>
  <c r="H84" i="5"/>
  <c r="G84" i="5"/>
  <c r="F84" i="5"/>
  <c r="E84" i="5"/>
  <c r="AB83" i="5"/>
  <c r="AA83" i="5"/>
  <c r="Y83" i="5"/>
  <c r="D83" i="5" s="1"/>
  <c r="X83" i="5"/>
  <c r="W83" i="5"/>
  <c r="V83" i="5"/>
  <c r="U83" i="5"/>
  <c r="T83" i="5"/>
  <c r="S83" i="5"/>
  <c r="R83" i="5"/>
  <c r="Q83" i="5"/>
  <c r="O83" i="5"/>
  <c r="N83" i="5"/>
  <c r="M83" i="5"/>
  <c r="L83" i="5"/>
  <c r="K83" i="5"/>
  <c r="J83" i="5"/>
  <c r="I83" i="5"/>
  <c r="H83" i="5"/>
  <c r="G83" i="5"/>
  <c r="F83" i="5"/>
  <c r="C13" i="5"/>
  <c r="AA82" i="5"/>
  <c r="Z82" i="5"/>
  <c r="Y82" i="5"/>
  <c r="W82" i="5"/>
  <c r="V82" i="5"/>
  <c r="S82" i="5"/>
  <c r="R82" i="5"/>
  <c r="Q82" i="5"/>
  <c r="O82" i="5"/>
  <c r="N82" i="5"/>
  <c r="M82" i="5"/>
  <c r="K82" i="5"/>
  <c r="J82" i="5"/>
  <c r="F82" i="5"/>
  <c r="E82" i="5"/>
  <c r="B12" i="5"/>
  <c r="B47" i="5" s="1"/>
  <c r="B82" i="5" s="1"/>
  <c r="AB81" i="5"/>
  <c r="Y81" i="5"/>
  <c r="X81" i="5"/>
  <c r="W81" i="5"/>
  <c r="U81" i="5"/>
  <c r="T81" i="5"/>
  <c r="S81" i="5"/>
  <c r="Q81" i="5"/>
  <c r="M81" i="5"/>
  <c r="L81" i="5"/>
  <c r="K81" i="5"/>
  <c r="I81" i="5"/>
  <c r="H81" i="5"/>
  <c r="G81" i="5"/>
  <c r="F81" i="5"/>
  <c r="AB80" i="5"/>
  <c r="AA80" i="5"/>
  <c r="Z80" i="5"/>
  <c r="Y80" i="5"/>
  <c r="X80" i="5"/>
  <c r="W80" i="5"/>
  <c r="T80" i="5"/>
  <c r="S80" i="5"/>
  <c r="R80" i="5"/>
  <c r="Q80" i="5"/>
  <c r="P80" i="5"/>
  <c r="O80" i="5"/>
  <c r="N80" i="5"/>
  <c r="M80" i="5"/>
  <c r="L80" i="5"/>
  <c r="K80" i="5"/>
  <c r="I80" i="5"/>
  <c r="H80" i="5"/>
  <c r="G80" i="5"/>
  <c r="F80" i="5"/>
  <c r="E80" i="5"/>
  <c r="C10" i="5"/>
  <c r="AA79" i="5"/>
  <c r="Z79" i="5"/>
  <c r="X79" i="5"/>
  <c r="W79" i="5"/>
  <c r="V79" i="5"/>
  <c r="T79" i="5"/>
  <c r="S79" i="5"/>
  <c r="R79" i="5"/>
  <c r="O79" i="5"/>
  <c r="N79" i="5"/>
  <c r="L79" i="5"/>
  <c r="K79" i="5"/>
  <c r="J79" i="5"/>
  <c r="H79" i="5"/>
  <c r="G79" i="5"/>
  <c r="F79" i="5"/>
  <c r="E79" i="5"/>
  <c r="AB78" i="5"/>
  <c r="AA78" i="5"/>
  <c r="Z78" i="5"/>
  <c r="Y78" i="5"/>
  <c r="X78" i="5"/>
  <c r="W78" i="5"/>
  <c r="V78" i="5"/>
  <c r="U78" i="5"/>
  <c r="T78" i="5"/>
  <c r="S78" i="5"/>
  <c r="R78" i="5"/>
  <c r="Q78" i="5"/>
  <c r="O78" i="5"/>
  <c r="N78" i="5"/>
  <c r="M78" i="5"/>
  <c r="L78" i="5"/>
  <c r="K78" i="5"/>
  <c r="J78" i="5"/>
  <c r="I78" i="5"/>
  <c r="H78" i="5"/>
  <c r="F78" i="5"/>
  <c r="E78" i="5"/>
  <c r="AB77" i="5"/>
  <c r="Y77" i="5"/>
  <c r="X77" i="5"/>
  <c r="W77" i="5"/>
  <c r="U77" i="5"/>
  <c r="T77" i="5"/>
  <c r="Q77" i="5"/>
  <c r="P77" i="5"/>
  <c r="O77" i="5"/>
  <c r="M77" i="5"/>
  <c r="L77" i="5"/>
  <c r="I77" i="5"/>
  <c r="H77" i="5"/>
  <c r="G77" i="5"/>
  <c r="AB76" i="5"/>
  <c r="AA76" i="5"/>
  <c r="Z76" i="5"/>
  <c r="Y76" i="5"/>
  <c r="X76" i="5"/>
  <c r="W76" i="5"/>
  <c r="T76" i="5"/>
  <c r="S76" i="5"/>
  <c r="R76" i="5"/>
  <c r="Q76" i="5"/>
  <c r="P76" i="5"/>
  <c r="O76" i="5"/>
  <c r="L76" i="5"/>
  <c r="K76" i="5"/>
  <c r="J76" i="5"/>
  <c r="I76" i="5"/>
  <c r="H76" i="5"/>
  <c r="AB75" i="5"/>
  <c r="AA75" i="5"/>
  <c r="Z75" i="5"/>
  <c r="Y75" i="5"/>
  <c r="W75" i="5"/>
  <c r="V75" i="5"/>
  <c r="U75" i="5"/>
  <c r="T75" i="5"/>
  <c r="S75" i="5"/>
  <c r="R75" i="5"/>
  <c r="Q75" i="5"/>
  <c r="O75" i="5"/>
  <c r="N75" i="5"/>
  <c r="M75" i="5"/>
  <c r="L75" i="5"/>
  <c r="K75" i="5"/>
  <c r="J75" i="5"/>
  <c r="I75" i="5"/>
  <c r="G75" i="5"/>
  <c r="F75" i="5"/>
  <c r="AA74" i="5"/>
  <c r="Z74" i="5"/>
  <c r="Y74" i="5"/>
  <c r="W74" i="5"/>
  <c r="V74" i="5"/>
  <c r="U74" i="5"/>
  <c r="S74" i="5"/>
  <c r="R74" i="5"/>
  <c r="Q74" i="5"/>
  <c r="O74" i="5"/>
  <c r="N74" i="5"/>
  <c r="M74" i="5"/>
  <c r="J74" i="5"/>
  <c r="I74" i="5"/>
  <c r="F74" i="5"/>
  <c r="E74" i="5"/>
  <c r="O104" i="4"/>
  <c r="N104" i="4"/>
  <c r="F104" i="4"/>
  <c r="AB102" i="4"/>
  <c r="Y102" i="4"/>
  <c r="Q102" i="4"/>
  <c r="M102" i="4"/>
  <c r="E102" i="4"/>
  <c r="H101" i="4"/>
  <c r="AA100" i="4"/>
  <c r="O100" i="4"/>
  <c r="G100" i="4"/>
  <c r="Z99" i="4"/>
  <c r="V99" i="4"/>
  <c r="U99" i="4"/>
  <c r="N99" i="4"/>
  <c r="M99" i="4"/>
  <c r="J99" i="4"/>
  <c r="P98" i="4"/>
  <c r="X97" i="4"/>
  <c r="T97" i="4"/>
  <c r="L97" i="4"/>
  <c r="K97" i="4"/>
  <c r="F96" i="4"/>
  <c r="N95" i="4"/>
  <c r="J95" i="4"/>
  <c r="AB94" i="4"/>
  <c r="T94" i="4"/>
  <c r="Q94" i="4"/>
  <c r="I94" i="4"/>
  <c r="E94" i="4"/>
  <c r="X93" i="4"/>
  <c r="J93" i="4"/>
  <c r="Y92" i="4"/>
  <c r="X92" i="4"/>
  <c r="T92" i="4"/>
  <c r="P92" i="4"/>
  <c r="N92" i="4"/>
  <c r="H92" i="4"/>
  <c r="Y91" i="4"/>
  <c r="X91" i="4"/>
  <c r="T91" i="4"/>
  <c r="M91" i="4"/>
  <c r="I91" i="4"/>
  <c r="Z90" i="4"/>
  <c r="S90" i="4"/>
  <c r="O90" i="4"/>
  <c r="N90" i="4"/>
  <c r="J90" i="4"/>
  <c r="H90" i="4"/>
  <c r="Y89" i="4"/>
  <c r="U89" i="4"/>
  <c r="S89" i="4"/>
  <c r="O89" i="4"/>
  <c r="N89" i="4"/>
  <c r="J89" i="4"/>
  <c r="Z88" i="4"/>
  <c r="Y88" i="4"/>
  <c r="U88" i="4"/>
  <c r="N88" i="4"/>
  <c r="J88" i="4"/>
  <c r="I88" i="4"/>
  <c r="E88" i="4"/>
  <c r="AA87" i="4"/>
  <c r="O87" i="4"/>
  <c r="K87" i="4"/>
  <c r="T86" i="4"/>
  <c r="P86" i="4"/>
  <c r="Z85" i="4"/>
  <c r="V85" i="4"/>
  <c r="O85" i="4"/>
  <c r="K85" i="4"/>
  <c r="J85" i="4"/>
  <c r="F85" i="4"/>
  <c r="E85" i="4"/>
  <c r="AB84" i="4"/>
  <c r="X84" i="4"/>
  <c r="V84" i="4"/>
  <c r="U84" i="4"/>
  <c r="P84" i="4"/>
  <c r="L84" i="4"/>
  <c r="J84" i="4"/>
  <c r="U83" i="4"/>
  <c r="Q83" i="4"/>
  <c r="E83" i="4"/>
  <c r="AA82" i="4"/>
  <c r="W82" i="4"/>
  <c r="V82" i="4"/>
  <c r="R82" i="4"/>
  <c r="L82" i="4"/>
  <c r="K82" i="4"/>
  <c r="G82" i="4"/>
  <c r="F82" i="4"/>
  <c r="AA81" i="4"/>
  <c r="W81" i="4"/>
  <c r="R81" i="4"/>
  <c r="Q81" i="4"/>
  <c r="K81" i="4"/>
  <c r="G81" i="4"/>
  <c r="F81" i="4"/>
  <c r="X80" i="4"/>
  <c r="V80" i="4"/>
  <c r="R80" i="4"/>
  <c r="Q80" i="4"/>
  <c r="M80" i="4"/>
  <c r="L80" i="4"/>
  <c r="F80" i="4"/>
  <c r="AB79" i="4"/>
  <c r="W79" i="4"/>
  <c r="S79" i="4"/>
  <c r="Q79" i="4"/>
  <c r="H79" i="4"/>
  <c r="G79" i="4"/>
  <c r="AB78" i="4"/>
  <c r="X78" i="4"/>
  <c r="W78" i="4"/>
  <c r="L78" i="4"/>
  <c r="H78" i="4"/>
  <c r="R77" i="4"/>
  <c r="N77" i="4"/>
  <c r="X76" i="4"/>
  <c r="T76" i="4"/>
  <c r="P76" i="4"/>
  <c r="H76" i="4"/>
  <c r="Y75" i="4"/>
  <c r="X75" i="4"/>
  <c r="T75" i="4"/>
  <c r="M75" i="4"/>
  <c r="I75" i="4"/>
  <c r="Z74" i="4"/>
  <c r="S74" i="4"/>
  <c r="O74" i="4"/>
  <c r="N74" i="4"/>
  <c r="J74" i="4"/>
  <c r="H74" i="4"/>
  <c r="C69" i="4"/>
  <c r="Z103" i="4"/>
  <c r="V103" i="4"/>
  <c r="R103" i="4"/>
  <c r="N103" i="4"/>
  <c r="J103" i="4"/>
  <c r="F103" i="4"/>
  <c r="T102" i="4"/>
  <c r="L102" i="4"/>
  <c r="C67" i="4"/>
  <c r="C66" i="4"/>
  <c r="C65" i="4"/>
  <c r="R99" i="4"/>
  <c r="F99" i="4"/>
  <c r="C64" i="4"/>
  <c r="X98" i="4"/>
  <c r="H98" i="4"/>
  <c r="C63" i="4"/>
  <c r="C62" i="4"/>
  <c r="C61" i="4"/>
  <c r="Z95" i="4"/>
  <c r="V95" i="4"/>
  <c r="R95" i="4"/>
  <c r="F95" i="4"/>
  <c r="L94" i="4"/>
  <c r="R93" i="4"/>
  <c r="F93" i="4"/>
  <c r="C58" i="4"/>
  <c r="AB92" i="4"/>
  <c r="L92" i="4"/>
  <c r="C57" i="4"/>
  <c r="H91" i="4"/>
  <c r="C56" i="4"/>
  <c r="AB90" i="4"/>
  <c r="X90" i="4"/>
  <c r="T90" i="4"/>
  <c r="P90" i="4"/>
  <c r="L90" i="4"/>
  <c r="C55" i="4"/>
  <c r="Z89" i="4"/>
  <c r="V89" i="4"/>
  <c r="R89" i="4"/>
  <c r="AB88" i="4"/>
  <c r="X88" i="4"/>
  <c r="T88" i="4"/>
  <c r="P88" i="4"/>
  <c r="L88" i="4"/>
  <c r="H88" i="4"/>
  <c r="C53" i="4"/>
  <c r="C52" i="4"/>
  <c r="AB86" i="4"/>
  <c r="X86" i="4"/>
  <c r="L86" i="4"/>
  <c r="J86" i="4"/>
  <c r="H86" i="4"/>
  <c r="C51" i="4"/>
  <c r="U85" i="4"/>
  <c r="R85" i="4"/>
  <c r="Q85" i="4"/>
  <c r="N85" i="4"/>
  <c r="C50" i="4"/>
  <c r="T84" i="4"/>
  <c r="H84" i="4"/>
  <c r="C49" i="4"/>
  <c r="AB83" i="4"/>
  <c r="P83" i="4"/>
  <c r="L83" i="4"/>
  <c r="C48" i="4"/>
  <c r="AB82" i="4"/>
  <c r="X82" i="4"/>
  <c r="T82" i="4"/>
  <c r="P82" i="4"/>
  <c r="H82" i="4"/>
  <c r="C47" i="4"/>
  <c r="Z81" i="4"/>
  <c r="V81" i="4"/>
  <c r="N81" i="4"/>
  <c r="J81" i="4"/>
  <c r="C46" i="4"/>
  <c r="AB80" i="4"/>
  <c r="T80" i="4"/>
  <c r="P80" i="4"/>
  <c r="H80" i="4"/>
  <c r="C45" i="4"/>
  <c r="T78" i="4"/>
  <c r="P78" i="4"/>
  <c r="Z77" i="4"/>
  <c r="Y77" i="4"/>
  <c r="V77" i="4"/>
  <c r="M77" i="4"/>
  <c r="J77" i="4"/>
  <c r="I77" i="4"/>
  <c r="F77" i="4"/>
  <c r="C42" i="4"/>
  <c r="AB76" i="4"/>
  <c r="N76" i="4"/>
  <c r="L76" i="4"/>
  <c r="C41" i="4"/>
  <c r="H75" i="4"/>
  <c r="C40" i="4"/>
  <c r="AB74" i="4"/>
  <c r="X74" i="4"/>
  <c r="T74" i="4"/>
  <c r="P74" i="4"/>
  <c r="L74" i="4"/>
  <c r="C39" i="4"/>
  <c r="AA104" i="4"/>
  <c r="Z104" i="4"/>
  <c r="Y104" i="4"/>
  <c r="W104" i="4"/>
  <c r="V104" i="4"/>
  <c r="U104" i="4"/>
  <c r="R104" i="4"/>
  <c r="Q104" i="4"/>
  <c r="M104" i="4"/>
  <c r="J104" i="4"/>
  <c r="I104" i="4"/>
  <c r="AB103" i="4"/>
  <c r="AA103" i="4"/>
  <c r="Y103" i="4"/>
  <c r="X103" i="4"/>
  <c r="W103" i="4"/>
  <c r="U103" i="4"/>
  <c r="T103" i="4"/>
  <c r="S103" i="4"/>
  <c r="Q103" i="4"/>
  <c r="P103" i="4"/>
  <c r="O103" i="4"/>
  <c r="M103" i="4"/>
  <c r="L103" i="4"/>
  <c r="K103" i="4"/>
  <c r="I103" i="4"/>
  <c r="H103" i="4"/>
  <c r="G103" i="4"/>
  <c r="AA102" i="4"/>
  <c r="X102" i="4"/>
  <c r="W102" i="4"/>
  <c r="U102" i="4"/>
  <c r="S102" i="4"/>
  <c r="P102" i="4"/>
  <c r="O102" i="4"/>
  <c r="K102" i="4"/>
  <c r="I102" i="4"/>
  <c r="H102" i="4"/>
  <c r="G102" i="4"/>
  <c r="B67" i="4"/>
  <c r="B102" i="4" s="1"/>
  <c r="AB101" i="4"/>
  <c r="AA101" i="4"/>
  <c r="X101" i="4"/>
  <c r="W101" i="4"/>
  <c r="T101" i="4"/>
  <c r="S101" i="4"/>
  <c r="P101" i="4"/>
  <c r="O101" i="4"/>
  <c r="L101" i="4"/>
  <c r="K101" i="4"/>
  <c r="G101" i="4"/>
  <c r="C31" i="4"/>
  <c r="Z100" i="4"/>
  <c r="Y100" i="4"/>
  <c r="W100" i="4"/>
  <c r="V100" i="4"/>
  <c r="U100" i="4"/>
  <c r="S100" i="4"/>
  <c r="R100" i="4"/>
  <c r="Q100" i="4"/>
  <c r="N100" i="4"/>
  <c r="M100" i="4"/>
  <c r="K100" i="4"/>
  <c r="J100" i="4"/>
  <c r="I100" i="4"/>
  <c r="F100" i="4"/>
  <c r="B30" i="6"/>
  <c r="AA99" i="4"/>
  <c r="Y99" i="4"/>
  <c r="W99" i="4"/>
  <c r="S99" i="4"/>
  <c r="Q99" i="4"/>
  <c r="O99" i="4"/>
  <c r="K99" i="4"/>
  <c r="I99" i="4"/>
  <c r="E99" i="4"/>
  <c r="A27" i="2"/>
  <c r="AB98" i="4"/>
  <c r="AA98" i="4"/>
  <c r="Z98" i="4"/>
  <c r="Y98" i="4"/>
  <c r="W98" i="4"/>
  <c r="V98" i="4"/>
  <c r="U98" i="4"/>
  <c r="T98" i="4"/>
  <c r="S98" i="4"/>
  <c r="R98" i="4"/>
  <c r="Q98" i="4"/>
  <c r="O98" i="4"/>
  <c r="N98" i="4"/>
  <c r="M98" i="4"/>
  <c r="L98" i="4"/>
  <c r="K98" i="4"/>
  <c r="J98" i="4"/>
  <c r="I98" i="4"/>
  <c r="G98" i="4"/>
  <c r="F98" i="4"/>
  <c r="AB97" i="4"/>
  <c r="AA97" i="4"/>
  <c r="Y97" i="4"/>
  <c r="W97" i="4"/>
  <c r="U97" i="4"/>
  <c r="S97" i="4"/>
  <c r="Q97" i="4"/>
  <c r="P97" i="4"/>
  <c r="O97" i="4"/>
  <c r="M97" i="4"/>
  <c r="I97" i="4"/>
  <c r="H97" i="4"/>
  <c r="G97" i="4"/>
  <c r="AA96" i="4"/>
  <c r="Z96" i="4"/>
  <c r="Y96" i="4"/>
  <c r="W96" i="4"/>
  <c r="V96" i="4"/>
  <c r="U96" i="4"/>
  <c r="S96" i="4"/>
  <c r="R96" i="4"/>
  <c r="Q96" i="4"/>
  <c r="O96" i="4"/>
  <c r="N96" i="4"/>
  <c r="M96" i="4"/>
  <c r="K96" i="4"/>
  <c r="J96" i="4"/>
  <c r="I96" i="4"/>
  <c r="G96" i="4"/>
  <c r="AB95" i="4"/>
  <c r="AA95" i="4"/>
  <c r="Y95" i="4"/>
  <c r="X95" i="4"/>
  <c r="W95" i="4"/>
  <c r="U95" i="4"/>
  <c r="T95" i="4"/>
  <c r="S95" i="4"/>
  <c r="Q95" i="4"/>
  <c r="P95" i="4"/>
  <c r="O95" i="4"/>
  <c r="M95" i="4"/>
  <c r="L95" i="4"/>
  <c r="K95" i="4"/>
  <c r="I95" i="4"/>
  <c r="H95" i="4"/>
  <c r="G95" i="4"/>
  <c r="E95" i="4"/>
  <c r="C25" i="4"/>
  <c r="Z94" i="4"/>
  <c r="Y94" i="4"/>
  <c r="X94" i="4"/>
  <c r="V94" i="4"/>
  <c r="U94" i="4"/>
  <c r="R94" i="4"/>
  <c r="P94" i="4"/>
  <c r="N94" i="4"/>
  <c r="M94" i="4"/>
  <c r="J94" i="4"/>
  <c r="H94" i="4"/>
  <c r="F94" i="4"/>
  <c r="B24" i="6"/>
  <c r="AA93" i="4"/>
  <c r="W93" i="4"/>
  <c r="S93" i="4"/>
  <c r="O93" i="4"/>
  <c r="N93" i="4"/>
  <c r="K93" i="4"/>
  <c r="AA92" i="4"/>
  <c r="W92" i="4"/>
  <c r="U92" i="4"/>
  <c r="S92" i="4"/>
  <c r="R92" i="4"/>
  <c r="Q92" i="4"/>
  <c r="O92" i="4"/>
  <c r="M92" i="4"/>
  <c r="K92" i="4"/>
  <c r="I92" i="4"/>
  <c r="G92" i="4"/>
  <c r="B22" i="6"/>
  <c r="AB91" i="4"/>
  <c r="AA91" i="4"/>
  <c r="Z91" i="4"/>
  <c r="W91" i="4"/>
  <c r="V91" i="4"/>
  <c r="U91" i="4"/>
  <c r="S91" i="4"/>
  <c r="R91" i="4"/>
  <c r="Q91" i="4"/>
  <c r="P91" i="4"/>
  <c r="O91" i="4"/>
  <c r="N91" i="4"/>
  <c r="L91" i="4"/>
  <c r="K91" i="4"/>
  <c r="J91" i="4"/>
  <c r="F91" i="4"/>
  <c r="E91" i="4"/>
  <c r="AA90" i="4"/>
  <c r="Y90" i="4"/>
  <c r="W90" i="4"/>
  <c r="V90" i="4"/>
  <c r="U90" i="4"/>
  <c r="R90" i="4"/>
  <c r="Q90" i="4"/>
  <c r="M90" i="4"/>
  <c r="K90" i="4"/>
  <c r="I90" i="4"/>
  <c r="G90" i="4"/>
  <c r="F90" i="4"/>
  <c r="AB89" i="4"/>
  <c r="AA89" i="4"/>
  <c r="X89" i="4"/>
  <c r="W89" i="4"/>
  <c r="T89" i="4"/>
  <c r="Q89" i="4"/>
  <c r="P89" i="4"/>
  <c r="M89" i="4"/>
  <c r="L89" i="4"/>
  <c r="K89" i="4"/>
  <c r="I89" i="4"/>
  <c r="H89" i="4"/>
  <c r="G89" i="4"/>
  <c r="C19" i="4"/>
  <c r="V88" i="4"/>
  <c r="R88" i="4"/>
  <c r="Q88" i="4"/>
  <c r="M88" i="4"/>
  <c r="F88" i="4"/>
  <c r="B53" i="4"/>
  <c r="B88" i="4" s="1"/>
  <c r="AB87" i="4"/>
  <c r="Y87" i="4"/>
  <c r="X87" i="4"/>
  <c r="W87" i="4"/>
  <c r="U87" i="4"/>
  <c r="T87" i="4"/>
  <c r="S87" i="4"/>
  <c r="Q87" i="4"/>
  <c r="P87" i="4"/>
  <c r="M87" i="4"/>
  <c r="L87" i="4"/>
  <c r="I87" i="4"/>
  <c r="H87" i="4"/>
  <c r="G87" i="4"/>
  <c r="AA86" i="4"/>
  <c r="Z86" i="4"/>
  <c r="Y86" i="4"/>
  <c r="W86" i="4"/>
  <c r="V86" i="4"/>
  <c r="U86" i="4"/>
  <c r="S86" i="4"/>
  <c r="Q86" i="4"/>
  <c r="O86" i="4"/>
  <c r="M86" i="4"/>
  <c r="K86" i="4"/>
  <c r="I86" i="4"/>
  <c r="G86" i="4"/>
  <c r="B16" i="6"/>
  <c r="AB85" i="4"/>
  <c r="AA85" i="4"/>
  <c r="Y85" i="4"/>
  <c r="X85" i="4"/>
  <c r="W85" i="4"/>
  <c r="T85" i="4"/>
  <c r="S85" i="4"/>
  <c r="P85" i="4"/>
  <c r="M85" i="4"/>
  <c r="L85" i="4"/>
  <c r="I85" i="4"/>
  <c r="H85" i="4"/>
  <c r="G85" i="4"/>
  <c r="C15" i="4"/>
  <c r="A13" i="2"/>
  <c r="AA84" i="4"/>
  <c r="Z84" i="4"/>
  <c r="Y84" i="4"/>
  <c r="W84" i="4"/>
  <c r="S84" i="4"/>
  <c r="R84" i="4"/>
  <c r="Q84" i="4"/>
  <c r="O84" i="4"/>
  <c r="N84" i="4"/>
  <c r="M84" i="4"/>
  <c r="K84" i="4"/>
  <c r="I84" i="4"/>
  <c r="G84" i="4"/>
  <c r="F84" i="4"/>
  <c r="E84" i="4"/>
  <c r="B14" i="6"/>
  <c r="AA83" i="4"/>
  <c r="Z83" i="4"/>
  <c r="Y83" i="4"/>
  <c r="X83" i="4"/>
  <c r="W83" i="4"/>
  <c r="V83" i="4"/>
  <c r="T83" i="4"/>
  <c r="S83" i="4"/>
  <c r="R83" i="4"/>
  <c r="O83" i="4"/>
  <c r="N83" i="4"/>
  <c r="M83" i="4"/>
  <c r="K83" i="4"/>
  <c r="J83" i="4"/>
  <c r="I83" i="4"/>
  <c r="H83" i="4"/>
  <c r="C13" i="4"/>
  <c r="F83" i="4"/>
  <c r="Z82" i="4"/>
  <c r="Y82" i="4"/>
  <c r="U82" i="4"/>
  <c r="S82" i="4"/>
  <c r="Q82" i="4"/>
  <c r="O82" i="4"/>
  <c r="N82" i="4"/>
  <c r="M82" i="4"/>
  <c r="J82" i="4"/>
  <c r="I82" i="4"/>
  <c r="AB81" i="4"/>
  <c r="Y81" i="4"/>
  <c r="X81" i="4"/>
  <c r="U81" i="4"/>
  <c r="T81" i="4"/>
  <c r="S81" i="4"/>
  <c r="P81" i="4"/>
  <c r="O81" i="4"/>
  <c r="M81" i="4"/>
  <c r="L81" i="4"/>
  <c r="I81" i="4"/>
  <c r="H81" i="4"/>
  <c r="A9" i="2"/>
  <c r="AA80" i="4"/>
  <c r="Z80" i="4"/>
  <c r="Y80" i="4"/>
  <c r="W80" i="4"/>
  <c r="U80" i="4"/>
  <c r="S80" i="4"/>
  <c r="O80" i="4"/>
  <c r="N80" i="4"/>
  <c r="K80" i="4"/>
  <c r="J80" i="4"/>
  <c r="I80" i="4"/>
  <c r="G80" i="4"/>
  <c r="AA79" i="4"/>
  <c r="Y79" i="4"/>
  <c r="X79" i="4"/>
  <c r="U79" i="4"/>
  <c r="T79" i="4"/>
  <c r="P79" i="4"/>
  <c r="O79" i="4"/>
  <c r="M79" i="4"/>
  <c r="L79" i="4"/>
  <c r="K79" i="4"/>
  <c r="I79" i="4"/>
  <c r="E79" i="4"/>
  <c r="C9" i="4"/>
  <c r="Z78" i="4"/>
  <c r="Y78" i="4"/>
  <c r="V78" i="4"/>
  <c r="U78" i="4"/>
  <c r="S78" i="4"/>
  <c r="R78" i="4"/>
  <c r="Q78" i="4"/>
  <c r="N78" i="4"/>
  <c r="M78" i="4"/>
  <c r="J78" i="4"/>
  <c r="I78" i="4"/>
  <c r="G78" i="4"/>
  <c r="F78" i="4"/>
  <c r="B8" i="6"/>
  <c r="AA77" i="4"/>
  <c r="W77" i="4"/>
  <c r="S77" i="4"/>
  <c r="O77" i="4"/>
  <c r="K77" i="4"/>
  <c r="C7" i="4"/>
  <c r="AA76" i="4"/>
  <c r="Y76" i="4"/>
  <c r="W76" i="4"/>
  <c r="U76" i="4"/>
  <c r="S76" i="4"/>
  <c r="R76" i="4"/>
  <c r="Q76" i="4"/>
  <c r="O76" i="4"/>
  <c r="M76" i="4"/>
  <c r="K76" i="4"/>
  <c r="I76" i="4"/>
  <c r="G76" i="4"/>
  <c r="B6" i="6"/>
  <c r="AB75" i="4"/>
  <c r="AA75" i="4"/>
  <c r="Z75" i="4"/>
  <c r="W75" i="4"/>
  <c r="V75" i="4"/>
  <c r="U75" i="4"/>
  <c r="S75" i="4"/>
  <c r="R75" i="4"/>
  <c r="Q75" i="4"/>
  <c r="P75" i="4"/>
  <c r="O75" i="4"/>
  <c r="N75" i="4"/>
  <c r="L75" i="4"/>
  <c r="K75" i="4"/>
  <c r="J75" i="4"/>
  <c r="F75" i="4"/>
  <c r="E75" i="4"/>
  <c r="AA74" i="4"/>
  <c r="Y74" i="4"/>
  <c r="W74" i="4"/>
  <c r="V74" i="4"/>
  <c r="U74" i="4"/>
  <c r="R74" i="4"/>
  <c r="Q74" i="4"/>
  <c r="M74" i="4"/>
  <c r="K74" i="4"/>
  <c r="I74" i="4"/>
  <c r="G74" i="4"/>
  <c r="F74" i="4"/>
  <c r="A2" i="2"/>
  <c r="Q126" i="3"/>
  <c r="Z123" i="3"/>
  <c r="E123" i="3"/>
  <c r="Z120" i="3"/>
  <c r="J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M110" i="3"/>
  <c r="U109" i="3"/>
  <c r="V107" i="3"/>
  <c r="F107" i="3"/>
  <c r="F105" i="3"/>
  <c r="N104" i="3"/>
  <c r="O102" i="3"/>
  <c r="W101" i="3"/>
  <c r="X99" i="3"/>
  <c r="H99" i="3"/>
  <c r="H97" i="3"/>
  <c r="P96" i="3"/>
  <c r="Q94" i="3"/>
  <c r="Y93" i="3"/>
  <c r="H83" i="3"/>
  <c r="P82" i="3"/>
  <c r="X81" i="3"/>
  <c r="H81" i="3"/>
  <c r="P80" i="3"/>
  <c r="Y79" i="3"/>
  <c r="I79" i="3"/>
  <c r="Q78" i="3"/>
  <c r="Y77" i="3"/>
  <c r="I77" i="3"/>
  <c r="Q76" i="3"/>
  <c r="Z75" i="3"/>
  <c r="J75" i="3"/>
  <c r="R74" i="3"/>
  <c r="Z73" i="3"/>
  <c r="J73" i="3"/>
  <c r="R72" i="3"/>
  <c r="AA71" i="3"/>
  <c r="K71" i="3"/>
  <c r="S70" i="3"/>
  <c r="AA69" i="3"/>
  <c r="K69" i="3"/>
  <c r="S68" i="3"/>
  <c r="B68" i="3"/>
  <c r="L67" i="3"/>
  <c r="T66" i="3"/>
  <c r="D66" i="3"/>
  <c r="L65" i="3"/>
  <c r="T64" i="3"/>
  <c r="D64" i="3"/>
  <c r="U63" i="3"/>
  <c r="U62" i="3"/>
  <c r="M62" i="3"/>
  <c r="E62" i="3"/>
  <c r="U61" i="3"/>
  <c r="M61" i="3"/>
  <c r="E61" i="3"/>
  <c r="U60" i="3"/>
  <c r="M60" i="3"/>
  <c r="E60" i="3"/>
  <c r="V59" i="3"/>
  <c r="N59" i="3"/>
  <c r="F59" i="3"/>
  <c r="V58" i="3"/>
  <c r="N58" i="3"/>
  <c r="F58" i="3"/>
  <c r="V57" i="3"/>
  <c r="N57" i="3"/>
  <c r="F57" i="3"/>
  <c r="V56" i="3"/>
  <c r="N56" i="3"/>
  <c r="F56" i="3"/>
  <c r="W55" i="3"/>
  <c r="O55" i="3"/>
  <c r="G55" i="3"/>
  <c r="W54" i="3"/>
  <c r="O54" i="3"/>
  <c r="G54" i="3"/>
  <c r="W53" i="3"/>
  <c r="O53" i="3"/>
  <c r="G53" i="3"/>
  <c r="W52" i="3"/>
  <c r="O52" i="3"/>
  <c r="G52" i="3"/>
  <c r="X51" i="3"/>
  <c r="P51" i="3"/>
  <c r="H51" i="3"/>
  <c r="X50" i="3"/>
  <c r="P50" i="3"/>
  <c r="H50" i="3"/>
  <c r="X49" i="3"/>
  <c r="P49" i="3"/>
  <c r="H49" i="3"/>
  <c r="X48" i="3"/>
  <c r="P48" i="3"/>
  <c r="H48" i="3"/>
  <c r="Y47" i="3"/>
  <c r="Q47" i="3"/>
  <c r="I47" i="3"/>
  <c r="Y46" i="3"/>
  <c r="Q46" i="3"/>
  <c r="I46" i="3"/>
  <c r="Y45" i="3"/>
  <c r="Q45" i="3"/>
  <c r="I45" i="3"/>
  <c r="Y44" i="3"/>
  <c r="Q44" i="3"/>
  <c r="I44" i="3"/>
  <c r="Z43" i="3"/>
  <c r="R43" i="3"/>
  <c r="J43" i="3"/>
  <c r="Z42" i="3"/>
  <c r="R42" i="3"/>
  <c r="J42" i="3"/>
  <c r="Z41" i="3"/>
  <c r="R41" i="3"/>
  <c r="J41" i="3"/>
  <c r="Z40" i="3"/>
  <c r="R40" i="3"/>
  <c r="J40" i="3"/>
  <c r="AA39" i="3"/>
  <c r="S39" i="3"/>
  <c r="K39" i="3"/>
  <c r="AA38" i="3"/>
  <c r="S38" i="3"/>
  <c r="K38" i="3"/>
  <c r="AA37" i="3"/>
  <c r="S37" i="3"/>
  <c r="K37" i="3"/>
  <c r="AA36" i="3"/>
  <c r="S36" i="3"/>
  <c r="K36" i="3"/>
  <c r="T35" i="3"/>
  <c r="L35" i="3"/>
  <c r="D35" i="3"/>
  <c r="T34" i="3"/>
  <c r="L34" i="3"/>
  <c r="D34" i="3"/>
  <c r="T33" i="3"/>
  <c r="L33" i="3"/>
  <c r="D33" i="3"/>
  <c r="T32" i="3"/>
  <c r="L32" i="3"/>
  <c r="D32" i="3"/>
  <c r="U31" i="3"/>
  <c r="M31" i="3"/>
  <c r="E31" i="3"/>
  <c r="U30" i="3"/>
  <c r="M30" i="3"/>
  <c r="E30" i="3"/>
  <c r="U29" i="3"/>
  <c r="M29" i="3"/>
  <c r="E29" i="3"/>
  <c r="U28" i="3"/>
  <c r="M28" i="3"/>
  <c r="E28" i="3"/>
  <c r="V27" i="3"/>
  <c r="N27" i="3"/>
  <c r="J27" i="3"/>
  <c r="I27" i="3"/>
  <c r="AA26" i="3"/>
  <c r="V26" i="3"/>
  <c r="R26" i="3"/>
  <c r="Q26" i="3"/>
  <c r="K26" i="3"/>
  <c r="F26" i="3"/>
  <c r="Z25" i="3"/>
  <c r="Y25" i="3"/>
  <c r="S25" i="3"/>
  <c r="N25" i="3"/>
  <c r="J25" i="3"/>
  <c r="I25" i="3"/>
  <c r="AA24" i="3"/>
  <c r="V24" i="3"/>
  <c r="R24" i="3"/>
  <c r="Q24" i="3"/>
  <c r="K24" i="3"/>
  <c r="F24" i="3"/>
  <c r="AA23" i="3"/>
  <c r="Z23" i="3"/>
  <c r="T23" i="3"/>
  <c r="O23" i="3"/>
  <c r="K23" i="3"/>
  <c r="J23" i="3"/>
  <c r="D23" i="3"/>
  <c r="W22" i="3"/>
  <c r="S22" i="3"/>
  <c r="R22" i="3"/>
  <c r="L22" i="3"/>
  <c r="G22" i="3"/>
  <c r="AA21" i="3"/>
  <c r="Z21" i="3"/>
  <c r="T21" i="3"/>
  <c r="O21" i="3"/>
  <c r="K21" i="3"/>
  <c r="J21" i="3"/>
  <c r="D21" i="3"/>
  <c r="W20" i="3"/>
  <c r="S20" i="3"/>
  <c r="R20" i="3"/>
  <c r="L20" i="3"/>
  <c r="G20" i="3"/>
  <c r="B20" i="3"/>
  <c r="AA19" i="3"/>
  <c r="U19" i="3"/>
  <c r="P19" i="3"/>
  <c r="L19" i="3"/>
  <c r="K19" i="3"/>
  <c r="E19" i="3"/>
  <c r="X18" i="3"/>
  <c r="T18" i="3"/>
  <c r="S18" i="3"/>
  <c r="M18" i="3"/>
  <c r="H18" i="3"/>
  <c r="D18" i="3"/>
  <c r="AA17" i="3"/>
  <c r="U17" i="3"/>
  <c r="P17" i="3"/>
  <c r="L17" i="3"/>
  <c r="K17" i="3"/>
  <c r="E17" i="3"/>
  <c r="X16" i="3"/>
  <c r="T16" i="3"/>
  <c r="S16" i="3"/>
  <c r="M16" i="3"/>
  <c r="H16" i="3"/>
  <c r="D16" i="3"/>
  <c r="V15" i="3"/>
  <c r="Q15" i="3"/>
  <c r="M15" i="3"/>
  <c r="L15" i="3"/>
  <c r="F15" i="3"/>
  <c r="Y14" i="3"/>
  <c r="U14" i="3"/>
  <c r="T14" i="3"/>
  <c r="N14" i="3"/>
  <c r="I14" i="3"/>
  <c r="E14" i="3"/>
  <c r="D14" i="3"/>
  <c r="V13" i="3"/>
  <c r="Q13" i="3"/>
  <c r="M13" i="3"/>
  <c r="L13" i="3"/>
  <c r="F13" i="3"/>
  <c r="Y12" i="3"/>
  <c r="U12" i="3"/>
  <c r="T12" i="3"/>
  <c r="N12" i="3"/>
  <c r="I12" i="3"/>
  <c r="E12" i="3"/>
  <c r="D12" i="3"/>
  <c r="W11" i="3"/>
  <c r="R11" i="3"/>
  <c r="N11" i="3"/>
  <c r="M11" i="3"/>
  <c r="G11" i="3"/>
  <c r="Z10" i="3"/>
  <c r="V10" i="3"/>
  <c r="U10" i="3"/>
  <c r="O10" i="3"/>
  <c r="J10" i="3"/>
  <c r="F10" i="3"/>
  <c r="E10" i="3"/>
  <c r="W9" i="3"/>
  <c r="R9" i="3"/>
  <c r="N9" i="3"/>
  <c r="M9" i="3"/>
  <c r="G9" i="3"/>
  <c r="Z8" i="3"/>
  <c r="V8" i="3"/>
  <c r="U8" i="3"/>
  <c r="O8" i="3"/>
  <c r="J8" i="3"/>
  <c r="F8" i="3"/>
  <c r="E8" i="3"/>
  <c r="X7" i="3"/>
  <c r="S7" i="3"/>
  <c r="O7" i="3"/>
  <c r="N7" i="3"/>
  <c r="H7" i="3"/>
  <c r="AA6" i="3"/>
  <c r="W6" i="3"/>
  <c r="V6" i="3"/>
  <c r="P6" i="3"/>
  <c r="K6" i="3"/>
  <c r="G6" i="3"/>
  <c r="F6" i="3"/>
  <c r="AA5" i="3"/>
  <c r="Z5" i="3"/>
  <c r="W5" i="3"/>
  <c r="V5" i="3"/>
  <c r="S5" i="3"/>
  <c r="R5" i="3"/>
  <c r="O5" i="3"/>
  <c r="N5" i="3"/>
  <c r="K5" i="3"/>
  <c r="J5" i="3"/>
  <c r="G5" i="3"/>
  <c r="F5" i="3"/>
  <c r="AA4" i="3"/>
  <c r="Z4" i="3"/>
  <c r="W4" i="3"/>
  <c r="V4" i="3"/>
  <c r="S4" i="3"/>
  <c r="R4" i="3"/>
  <c r="O4" i="3"/>
  <c r="N4" i="3"/>
  <c r="K4" i="3"/>
  <c r="J4" i="3"/>
  <c r="G4" i="3"/>
  <c r="F4" i="3"/>
  <c r="A32" i="2"/>
  <c r="A31" i="2"/>
  <c r="A29" i="2"/>
  <c r="A28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2" i="2"/>
  <c r="A11" i="2"/>
  <c r="A10" i="2"/>
  <c r="A8" i="2"/>
  <c r="A7" i="2"/>
  <c r="A5" i="2"/>
  <c r="A4" i="2"/>
  <c r="A3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I120" i="3"/>
  <c r="H120" i="3"/>
  <c r="G120" i="3"/>
  <c r="F120" i="3"/>
  <c r="E120" i="3"/>
  <c r="D120" i="3"/>
  <c r="B120" i="3"/>
  <c r="B116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B64" i="3"/>
  <c r="AA63" i="3"/>
  <c r="Z63" i="3"/>
  <c r="Y63" i="3"/>
  <c r="X63" i="3"/>
  <c r="W63" i="3"/>
  <c r="V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T62" i="3"/>
  <c r="S62" i="3"/>
  <c r="R62" i="3"/>
  <c r="Q62" i="3"/>
  <c r="P62" i="3"/>
  <c r="O62" i="3"/>
  <c r="N62" i="3"/>
  <c r="L62" i="3"/>
  <c r="K62" i="3"/>
  <c r="J62" i="3"/>
  <c r="I62" i="3"/>
  <c r="H62" i="3"/>
  <c r="G62" i="3"/>
  <c r="F62" i="3"/>
  <c r="D62" i="3"/>
  <c r="AA61" i="3"/>
  <c r="Z61" i="3"/>
  <c r="Y61" i="3"/>
  <c r="X61" i="3"/>
  <c r="W61" i="3"/>
  <c r="V61" i="3"/>
  <c r="T61" i="3"/>
  <c r="S61" i="3"/>
  <c r="R61" i="3"/>
  <c r="Q61" i="3"/>
  <c r="P61" i="3"/>
  <c r="O61" i="3"/>
  <c r="N61" i="3"/>
  <c r="L61" i="3"/>
  <c r="K61" i="3"/>
  <c r="J61" i="3"/>
  <c r="I61" i="3"/>
  <c r="H61" i="3"/>
  <c r="G61" i="3"/>
  <c r="F61" i="3"/>
  <c r="D61" i="3"/>
  <c r="AA60" i="3"/>
  <c r="Z60" i="3"/>
  <c r="Y60" i="3"/>
  <c r="X60" i="3"/>
  <c r="W60" i="3"/>
  <c r="V60" i="3"/>
  <c r="T60" i="3"/>
  <c r="S60" i="3"/>
  <c r="R60" i="3"/>
  <c r="Q60" i="3"/>
  <c r="P60" i="3"/>
  <c r="O60" i="3"/>
  <c r="N60" i="3"/>
  <c r="L60" i="3"/>
  <c r="K60" i="3"/>
  <c r="J60" i="3"/>
  <c r="I60" i="3"/>
  <c r="H60" i="3"/>
  <c r="G60" i="3"/>
  <c r="F60" i="3"/>
  <c r="D60" i="3"/>
  <c r="B60" i="3"/>
  <c r="AA59" i="3"/>
  <c r="Z59" i="3"/>
  <c r="Y59" i="3"/>
  <c r="X59" i="3"/>
  <c r="W59" i="3"/>
  <c r="U59" i="3"/>
  <c r="T59" i="3"/>
  <c r="S59" i="3"/>
  <c r="R59" i="3"/>
  <c r="Q59" i="3"/>
  <c r="P59" i="3"/>
  <c r="O59" i="3"/>
  <c r="M59" i="3"/>
  <c r="L59" i="3"/>
  <c r="K59" i="3"/>
  <c r="J59" i="3"/>
  <c r="I59" i="3"/>
  <c r="H59" i="3"/>
  <c r="G59" i="3"/>
  <c r="E59" i="3"/>
  <c r="D59" i="3"/>
  <c r="AA58" i="3"/>
  <c r="Z58" i="3"/>
  <c r="Y58" i="3"/>
  <c r="X58" i="3"/>
  <c r="W58" i="3"/>
  <c r="U58" i="3"/>
  <c r="T58" i="3"/>
  <c r="S58" i="3"/>
  <c r="R58" i="3"/>
  <c r="Q58" i="3"/>
  <c r="P58" i="3"/>
  <c r="O58" i="3"/>
  <c r="M58" i="3"/>
  <c r="L58" i="3"/>
  <c r="K58" i="3"/>
  <c r="J58" i="3"/>
  <c r="I58" i="3"/>
  <c r="H58" i="3"/>
  <c r="G58" i="3"/>
  <c r="E58" i="3"/>
  <c r="D58" i="3"/>
  <c r="AA57" i="3"/>
  <c r="Z57" i="3"/>
  <c r="Y57" i="3"/>
  <c r="X57" i="3"/>
  <c r="W57" i="3"/>
  <c r="U57" i="3"/>
  <c r="T57" i="3"/>
  <c r="S57" i="3"/>
  <c r="R57" i="3"/>
  <c r="Q57" i="3"/>
  <c r="P57" i="3"/>
  <c r="O57" i="3"/>
  <c r="M57" i="3"/>
  <c r="L57" i="3"/>
  <c r="K57" i="3"/>
  <c r="J57" i="3"/>
  <c r="I57" i="3"/>
  <c r="H57" i="3"/>
  <c r="G57" i="3"/>
  <c r="E57" i="3"/>
  <c r="D57" i="3"/>
  <c r="AA56" i="3"/>
  <c r="Z56" i="3"/>
  <c r="Y56" i="3"/>
  <c r="X56" i="3"/>
  <c r="W56" i="3"/>
  <c r="U56" i="3"/>
  <c r="T56" i="3"/>
  <c r="S56" i="3"/>
  <c r="R56" i="3"/>
  <c r="Q56" i="3"/>
  <c r="P56" i="3"/>
  <c r="O56" i="3"/>
  <c r="M56" i="3"/>
  <c r="L56" i="3"/>
  <c r="K56" i="3"/>
  <c r="J56" i="3"/>
  <c r="I56" i="3"/>
  <c r="H56" i="3"/>
  <c r="G56" i="3"/>
  <c r="E56" i="3"/>
  <c r="D56" i="3"/>
  <c r="B56" i="3"/>
  <c r="AA55" i="3"/>
  <c r="Z55" i="3"/>
  <c r="Y55" i="3"/>
  <c r="X55" i="3"/>
  <c r="V55" i="3"/>
  <c r="U55" i="3"/>
  <c r="T55" i="3"/>
  <c r="S55" i="3"/>
  <c r="R55" i="3"/>
  <c r="Q55" i="3"/>
  <c r="P55" i="3"/>
  <c r="N55" i="3"/>
  <c r="M55" i="3"/>
  <c r="L55" i="3"/>
  <c r="K55" i="3"/>
  <c r="J55" i="3"/>
  <c r="I55" i="3"/>
  <c r="H55" i="3"/>
  <c r="F55" i="3"/>
  <c r="E55" i="3"/>
  <c r="D55" i="3"/>
  <c r="AA54" i="3"/>
  <c r="Z54" i="3"/>
  <c r="Y54" i="3"/>
  <c r="X54" i="3"/>
  <c r="V54" i="3"/>
  <c r="U54" i="3"/>
  <c r="T54" i="3"/>
  <c r="S54" i="3"/>
  <c r="R54" i="3"/>
  <c r="Q54" i="3"/>
  <c r="P54" i="3"/>
  <c r="N54" i="3"/>
  <c r="M54" i="3"/>
  <c r="L54" i="3"/>
  <c r="K54" i="3"/>
  <c r="J54" i="3"/>
  <c r="I54" i="3"/>
  <c r="H54" i="3"/>
  <c r="F54" i="3"/>
  <c r="E54" i="3"/>
  <c r="D54" i="3"/>
  <c r="AA53" i="3"/>
  <c r="Z53" i="3"/>
  <c r="Y53" i="3"/>
  <c r="X53" i="3"/>
  <c r="V53" i="3"/>
  <c r="U53" i="3"/>
  <c r="T53" i="3"/>
  <c r="S53" i="3"/>
  <c r="R53" i="3"/>
  <c r="Q53" i="3"/>
  <c r="P53" i="3"/>
  <c r="N53" i="3"/>
  <c r="M53" i="3"/>
  <c r="L53" i="3"/>
  <c r="K53" i="3"/>
  <c r="J53" i="3"/>
  <c r="I53" i="3"/>
  <c r="H53" i="3"/>
  <c r="F53" i="3"/>
  <c r="E53" i="3"/>
  <c r="D53" i="3"/>
  <c r="AA52" i="3"/>
  <c r="Z52" i="3"/>
  <c r="Y52" i="3"/>
  <c r="X52" i="3"/>
  <c r="V52" i="3"/>
  <c r="U52" i="3"/>
  <c r="T52" i="3"/>
  <c r="S52" i="3"/>
  <c r="R52" i="3"/>
  <c r="Q52" i="3"/>
  <c r="P52" i="3"/>
  <c r="N52" i="3"/>
  <c r="M52" i="3"/>
  <c r="L52" i="3"/>
  <c r="K52" i="3"/>
  <c r="J52" i="3"/>
  <c r="I52" i="3"/>
  <c r="H52" i="3"/>
  <c r="F52" i="3"/>
  <c r="E52" i="3"/>
  <c r="D52" i="3"/>
  <c r="B52" i="3"/>
  <c r="AA51" i="3"/>
  <c r="Z51" i="3"/>
  <c r="Y51" i="3"/>
  <c r="W51" i="3"/>
  <c r="V51" i="3"/>
  <c r="U51" i="3"/>
  <c r="T51" i="3"/>
  <c r="S51" i="3"/>
  <c r="R51" i="3"/>
  <c r="Q51" i="3"/>
  <c r="O51" i="3"/>
  <c r="N51" i="3"/>
  <c r="M51" i="3"/>
  <c r="L51" i="3"/>
  <c r="K51" i="3"/>
  <c r="J51" i="3"/>
  <c r="I51" i="3"/>
  <c r="G51" i="3"/>
  <c r="F51" i="3"/>
  <c r="E51" i="3"/>
  <c r="D51" i="3"/>
  <c r="AA50" i="3"/>
  <c r="Z50" i="3"/>
  <c r="Y50" i="3"/>
  <c r="W50" i="3"/>
  <c r="V50" i="3"/>
  <c r="U50" i="3"/>
  <c r="T50" i="3"/>
  <c r="S50" i="3"/>
  <c r="R50" i="3"/>
  <c r="Q50" i="3"/>
  <c r="O50" i="3"/>
  <c r="N50" i="3"/>
  <c r="M50" i="3"/>
  <c r="L50" i="3"/>
  <c r="K50" i="3"/>
  <c r="J50" i="3"/>
  <c r="I50" i="3"/>
  <c r="G50" i="3"/>
  <c r="F50" i="3"/>
  <c r="E50" i="3"/>
  <c r="D50" i="3"/>
  <c r="AA49" i="3"/>
  <c r="Z49" i="3"/>
  <c r="Y49" i="3"/>
  <c r="W49" i="3"/>
  <c r="V49" i="3"/>
  <c r="U49" i="3"/>
  <c r="T49" i="3"/>
  <c r="S49" i="3"/>
  <c r="R49" i="3"/>
  <c r="Q49" i="3"/>
  <c r="O49" i="3"/>
  <c r="N49" i="3"/>
  <c r="M49" i="3"/>
  <c r="L49" i="3"/>
  <c r="K49" i="3"/>
  <c r="J49" i="3"/>
  <c r="I49" i="3"/>
  <c r="G49" i="3"/>
  <c r="F49" i="3"/>
  <c r="E49" i="3"/>
  <c r="D49" i="3"/>
  <c r="AA48" i="3"/>
  <c r="Z48" i="3"/>
  <c r="Y48" i="3"/>
  <c r="W48" i="3"/>
  <c r="V48" i="3"/>
  <c r="U48" i="3"/>
  <c r="T48" i="3"/>
  <c r="S48" i="3"/>
  <c r="R48" i="3"/>
  <c r="Q48" i="3"/>
  <c r="O48" i="3"/>
  <c r="N48" i="3"/>
  <c r="M48" i="3"/>
  <c r="L48" i="3"/>
  <c r="K48" i="3"/>
  <c r="J48" i="3"/>
  <c r="I48" i="3"/>
  <c r="G48" i="3"/>
  <c r="F48" i="3"/>
  <c r="E48" i="3"/>
  <c r="D48" i="3"/>
  <c r="B48" i="3"/>
  <c r="AA47" i="3"/>
  <c r="Z47" i="3"/>
  <c r="X47" i="3"/>
  <c r="W47" i="3"/>
  <c r="V47" i="3"/>
  <c r="U47" i="3"/>
  <c r="T47" i="3"/>
  <c r="S47" i="3"/>
  <c r="R47" i="3"/>
  <c r="P47" i="3"/>
  <c r="O47" i="3"/>
  <c r="N47" i="3"/>
  <c r="M47" i="3"/>
  <c r="L47" i="3"/>
  <c r="K47" i="3"/>
  <c r="J47" i="3"/>
  <c r="H47" i="3"/>
  <c r="G47" i="3"/>
  <c r="F47" i="3"/>
  <c r="E47" i="3"/>
  <c r="D47" i="3"/>
  <c r="AA46" i="3"/>
  <c r="Z46" i="3"/>
  <c r="X46" i="3"/>
  <c r="W46" i="3"/>
  <c r="V46" i="3"/>
  <c r="U46" i="3"/>
  <c r="T46" i="3"/>
  <c r="S46" i="3"/>
  <c r="R46" i="3"/>
  <c r="P46" i="3"/>
  <c r="O46" i="3"/>
  <c r="N46" i="3"/>
  <c r="M46" i="3"/>
  <c r="L46" i="3"/>
  <c r="K46" i="3"/>
  <c r="J46" i="3"/>
  <c r="H46" i="3"/>
  <c r="G46" i="3"/>
  <c r="F46" i="3"/>
  <c r="E46" i="3"/>
  <c r="D46" i="3"/>
  <c r="AA45" i="3"/>
  <c r="Z45" i="3"/>
  <c r="X45" i="3"/>
  <c r="W45" i="3"/>
  <c r="V45" i="3"/>
  <c r="U45" i="3"/>
  <c r="T45" i="3"/>
  <c r="S45" i="3"/>
  <c r="R45" i="3"/>
  <c r="P45" i="3"/>
  <c r="O45" i="3"/>
  <c r="N45" i="3"/>
  <c r="M45" i="3"/>
  <c r="L45" i="3"/>
  <c r="K45" i="3"/>
  <c r="J45" i="3"/>
  <c r="H45" i="3"/>
  <c r="G45" i="3"/>
  <c r="F45" i="3"/>
  <c r="E45" i="3"/>
  <c r="D45" i="3"/>
  <c r="AA44" i="3"/>
  <c r="Z44" i="3"/>
  <c r="X44" i="3"/>
  <c r="W44" i="3"/>
  <c r="V44" i="3"/>
  <c r="U44" i="3"/>
  <c r="T44" i="3"/>
  <c r="S44" i="3"/>
  <c r="R44" i="3"/>
  <c r="P44" i="3"/>
  <c r="O44" i="3"/>
  <c r="N44" i="3"/>
  <c r="M44" i="3"/>
  <c r="L44" i="3"/>
  <c r="K44" i="3"/>
  <c r="J44" i="3"/>
  <c r="H44" i="3"/>
  <c r="G44" i="3"/>
  <c r="F44" i="3"/>
  <c r="E44" i="3"/>
  <c r="D44" i="3"/>
  <c r="B44" i="3"/>
  <c r="AA43" i="3"/>
  <c r="Y43" i="3"/>
  <c r="X43" i="3"/>
  <c r="W43" i="3"/>
  <c r="V43" i="3"/>
  <c r="U43" i="3"/>
  <c r="T43" i="3"/>
  <c r="S43" i="3"/>
  <c r="Q43" i="3"/>
  <c r="P43" i="3"/>
  <c r="O43" i="3"/>
  <c r="N43" i="3"/>
  <c r="M43" i="3"/>
  <c r="L43" i="3"/>
  <c r="K43" i="3"/>
  <c r="I43" i="3"/>
  <c r="H43" i="3"/>
  <c r="G43" i="3"/>
  <c r="F43" i="3"/>
  <c r="E43" i="3"/>
  <c r="D43" i="3"/>
  <c r="AA42" i="3"/>
  <c r="Y42" i="3"/>
  <c r="X42" i="3"/>
  <c r="W42" i="3"/>
  <c r="V42" i="3"/>
  <c r="U42" i="3"/>
  <c r="T42" i="3"/>
  <c r="S42" i="3"/>
  <c r="Q42" i="3"/>
  <c r="P42" i="3"/>
  <c r="O42" i="3"/>
  <c r="N42" i="3"/>
  <c r="M42" i="3"/>
  <c r="L42" i="3"/>
  <c r="K42" i="3"/>
  <c r="I42" i="3"/>
  <c r="H42" i="3"/>
  <c r="G42" i="3"/>
  <c r="F42" i="3"/>
  <c r="E42" i="3"/>
  <c r="D42" i="3"/>
  <c r="AA41" i="3"/>
  <c r="Y41" i="3"/>
  <c r="X41" i="3"/>
  <c r="W41" i="3"/>
  <c r="V41" i="3"/>
  <c r="U41" i="3"/>
  <c r="T41" i="3"/>
  <c r="S41" i="3"/>
  <c r="Q41" i="3"/>
  <c r="P41" i="3"/>
  <c r="O41" i="3"/>
  <c r="N41" i="3"/>
  <c r="M41" i="3"/>
  <c r="L41" i="3"/>
  <c r="K41" i="3"/>
  <c r="I41" i="3"/>
  <c r="H41" i="3"/>
  <c r="G41" i="3"/>
  <c r="F41" i="3"/>
  <c r="E41" i="3"/>
  <c r="D41" i="3"/>
  <c r="AA40" i="3"/>
  <c r="Y40" i="3"/>
  <c r="X40" i="3"/>
  <c r="W40" i="3"/>
  <c r="V40" i="3"/>
  <c r="U40" i="3"/>
  <c r="T40" i="3"/>
  <c r="S40" i="3"/>
  <c r="Q40" i="3"/>
  <c r="P40" i="3"/>
  <c r="O40" i="3"/>
  <c r="N40" i="3"/>
  <c r="M40" i="3"/>
  <c r="L40" i="3"/>
  <c r="K40" i="3"/>
  <c r="I40" i="3"/>
  <c r="H40" i="3"/>
  <c r="G40" i="3"/>
  <c r="F40" i="3"/>
  <c r="E40" i="3"/>
  <c r="D40" i="3"/>
  <c r="B40" i="3"/>
  <c r="Z39" i="3"/>
  <c r="Y39" i="3"/>
  <c r="X39" i="3"/>
  <c r="W39" i="3"/>
  <c r="V39" i="3"/>
  <c r="U39" i="3"/>
  <c r="T39" i="3"/>
  <c r="R39" i="3"/>
  <c r="Q39" i="3"/>
  <c r="P39" i="3"/>
  <c r="O39" i="3"/>
  <c r="N39" i="3"/>
  <c r="M39" i="3"/>
  <c r="L39" i="3"/>
  <c r="J39" i="3"/>
  <c r="I39" i="3"/>
  <c r="H39" i="3"/>
  <c r="G39" i="3"/>
  <c r="F39" i="3"/>
  <c r="E39" i="3"/>
  <c r="D39" i="3"/>
  <c r="Z38" i="3"/>
  <c r="Y38" i="3"/>
  <c r="X38" i="3"/>
  <c r="W38" i="3"/>
  <c r="V38" i="3"/>
  <c r="U38" i="3"/>
  <c r="T38" i="3"/>
  <c r="R38" i="3"/>
  <c r="Q38" i="3"/>
  <c r="P38" i="3"/>
  <c r="O38" i="3"/>
  <c r="N38" i="3"/>
  <c r="M38" i="3"/>
  <c r="L38" i="3"/>
  <c r="J38" i="3"/>
  <c r="I38" i="3"/>
  <c r="H38" i="3"/>
  <c r="G38" i="3"/>
  <c r="F38" i="3"/>
  <c r="E38" i="3"/>
  <c r="D38" i="3"/>
  <c r="Z37" i="3"/>
  <c r="Y37" i="3"/>
  <c r="X37" i="3"/>
  <c r="W37" i="3"/>
  <c r="V37" i="3"/>
  <c r="U37" i="3"/>
  <c r="T37" i="3"/>
  <c r="R37" i="3"/>
  <c r="Q37" i="3"/>
  <c r="P37" i="3"/>
  <c r="O37" i="3"/>
  <c r="N37" i="3"/>
  <c r="M37" i="3"/>
  <c r="L37" i="3"/>
  <c r="J37" i="3"/>
  <c r="I37" i="3"/>
  <c r="H37" i="3"/>
  <c r="G37" i="3"/>
  <c r="F37" i="3"/>
  <c r="E37" i="3"/>
  <c r="D37" i="3"/>
  <c r="Z36" i="3"/>
  <c r="Y36" i="3"/>
  <c r="X36" i="3"/>
  <c r="W36" i="3"/>
  <c r="V36" i="3"/>
  <c r="U36" i="3"/>
  <c r="T36" i="3"/>
  <c r="R36" i="3"/>
  <c r="Q36" i="3"/>
  <c r="P36" i="3"/>
  <c r="O36" i="3"/>
  <c r="N36" i="3"/>
  <c r="M36" i="3"/>
  <c r="L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S35" i="3"/>
  <c r="R35" i="3"/>
  <c r="Q35" i="3"/>
  <c r="P35" i="3"/>
  <c r="O35" i="3"/>
  <c r="N35" i="3"/>
  <c r="M35" i="3"/>
  <c r="K35" i="3"/>
  <c r="J35" i="3"/>
  <c r="I35" i="3"/>
  <c r="H35" i="3"/>
  <c r="G35" i="3"/>
  <c r="F35" i="3"/>
  <c r="E35" i="3"/>
  <c r="AA34" i="3"/>
  <c r="Z34" i="3"/>
  <c r="Y34" i="3"/>
  <c r="X34" i="3"/>
  <c r="W34" i="3"/>
  <c r="V34" i="3"/>
  <c r="U34" i="3"/>
  <c r="S34" i="3"/>
  <c r="R34" i="3"/>
  <c r="Q34" i="3"/>
  <c r="P34" i="3"/>
  <c r="O34" i="3"/>
  <c r="N34" i="3"/>
  <c r="M34" i="3"/>
  <c r="K34" i="3"/>
  <c r="J34" i="3"/>
  <c r="I34" i="3"/>
  <c r="H34" i="3"/>
  <c r="G34" i="3"/>
  <c r="F34" i="3"/>
  <c r="E34" i="3"/>
  <c r="AA33" i="3"/>
  <c r="Z33" i="3"/>
  <c r="Y33" i="3"/>
  <c r="X33" i="3"/>
  <c r="W33" i="3"/>
  <c r="V33" i="3"/>
  <c r="U33" i="3"/>
  <c r="S33" i="3"/>
  <c r="R33" i="3"/>
  <c r="Q33" i="3"/>
  <c r="P33" i="3"/>
  <c r="O33" i="3"/>
  <c r="N33" i="3"/>
  <c r="M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S32" i="3"/>
  <c r="R32" i="3"/>
  <c r="Q32" i="3"/>
  <c r="P32" i="3"/>
  <c r="O32" i="3"/>
  <c r="N32" i="3"/>
  <c r="M32" i="3"/>
  <c r="K32" i="3"/>
  <c r="J32" i="3"/>
  <c r="I32" i="3"/>
  <c r="H32" i="3"/>
  <c r="G32" i="3"/>
  <c r="F32" i="3"/>
  <c r="E32" i="3"/>
  <c r="B32" i="3"/>
  <c r="AA31" i="3"/>
  <c r="Z31" i="3"/>
  <c r="Y31" i="3"/>
  <c r="X31" i="3"/>
  <c r="W31" i="3"/>
  <c r="V31" i="3"/>
  <c r="T31" i="3"/>
  <c r="S31" i="3"/>
  <c r="R31" i="3"/>
  <c r="Q31" i="3"/>
  <c r="P31" i="3"/>
  <c r="O31" i="3"/>
  <c r="N31" i="3"/>
  <c r="L31" i="3"/>
  <c r="K31" i="3"/>
  <c r="J31" i="3"/>
  <c r="I31" i="3"/>
  <c r="H31" i="3"/>
  <c r="G31" i="3"/>
  <c r="F31" i="3"/>
  <c r="D31" i="3"/>
  <c r="AA30" i="3"/>
  <c r="Z30" i="3"/>
  <c r="Y30" i="3"/>
  <c r="X30" i="3"/>
  <c r="W30" i="3"/>
  <c r="V30" i="3"/>
  <c r="T30" i="3"/>
  <c r="S30" i="3"/>
  <c r="R30" i="3"/>
  <c r="Q30" i="3"/>
  <c r="P30" i="3"/>
  <c r="O30" i="3"/>
  <c r="N30" i="3"/>
  <c r="L30" i="3"/>
  <c r="K30" i="3"/>
  <c r="J30" i="3"/>
  <c r="I30" i="3"/>
  <c r="H30" i="3"/>
  <c r="G30" i="3"/>
  <c r="F30" i="3"/>
  <c r="D30" i="3"/>
  <c r="AA29" i="3"/>
  <c r="Z29" i="3"/>
  <c r="Y29" i="3"/>
  <c r="X29" i="3"/>
  <c r="W29" i="3"/>
  <c r="V29" i="3"/>
  <c r="T29" i="3"/>
  <c r="S29" i="3"/>
  <c r="R29" i="3"/>
  <c r="Q29" i="3"/>
  <c r="P29" i="3"/>
  <c r="O29" i="3"/>
  <c r="N29" i="3"/>
  <c r="L29" i="3"/>
  <c r="K29" i="3"/>
  <c r="J29" i="3"/>
  <c r="I29" i="3"/>
  <c r="H29" i="3"/>
  <c r="G29" i="3"/>
  <c r="F29" i="3"/>
  <c r="D29" i="3"/>
  <c r="AA28" i="3"/>
  <c r="Z28" i="3"/>
  <c r="Y28" i="3"/>
  <c r="X28" i="3"/>
  <c r="W28" i="3"/>
  <c r="V28" i="3"/>
  <c r="T28" i="3"/>
  <c r="S28" i="3"/>
  <c r="R28" i="3"/>
  <c r="Q28" i="3"/>
  <c r="P28" i="3"/>
  <c r="O28" i="3"/>
  <c r="N28" i="3"/>
  <c r="L28" i="3"/>
  <c r="K28" i="3"/>
  <c r="J28" i="3"/>
  <c r="I28" i="3"/>
  <c r="H28" i="3"/>
  <c r="G28" i="3"/>
  <c r="F28" i="3"/>
  <c r="D28" i="3"/>
  <c r="B28" i="3"/>
  <c r="AA27" i="3"/>
  <c r="Z27" i="3"/>
  <c r="Y27" i="3"/>
  <c r="X27" i="3"/>
  <c r="W27" i="3"/>
  <c r="U27" i="3"/>
  <c r="T27" i="3"/>
  <c r="S27" i="3"/>
  <c r="R27" i="3"/>
  <c r="Q27" i="3"/>
  <c r="P27" i="3"/>
  <c r="O27" i="3"/>
  <c r="M27" i="3"/>
  <c r="L27" i="3"/>
  <c r="K27" i="3"/>
  <c r="H27" i="3"/>
  <c r="G27" i="3"/>
  <c r="F27" i="3"/>
  <c r="E27" i="3"/>
  <c r="D27" i="3"/>
  <c r="Z26" i="3"/>
  <c r="Y26" i="3"/>
  <c r="X26" i="3"/>
  <c r="W26" i="3"/>
  <c r="U26" i="3"/>
  <c r="T26" i="3"/>
  <c r="S26" i="3"/>
  <c r="P26" i="3"/>
  <c r="O26" i="3"/>
  <c r="N26" i="3"/>
  <c r="M26" i="3"/>
  <c r="L26" i="3"/>
  <c r="J26" i="3"/>
  <c r="I26" i="3"/>
  <c r="H26" i="3"/>
  <c r="G26" i="3"/>
  <c r="E26" i="3"/>
  <c r="D26" i="3"/>
  <c r="AA25" i="3"/>
  <c r="X25" i="3"/>
  <c r="W25" i="3"/>
  <c r="V25" i="3"/>
  <c r="U25" i="3"/>
  <c r="T25" i="3"/>
  <c r="R25" i="3"/>
  <c r="Q25" i="3"/>
  <c r="P25" i="3"/>
  <c r="O25" i="3"/>
  <c r="M25" i="3"/>
  <c r="L25" i="3"/>
  <c r="K25" i="3"/>
  <c r="H25" i="3"/>
  <c r="G25" i="3"/>
  <c r="F25" i="3"/>
  <c r="E25" i="3"/>
  <c r="D25" i="3"/>
  <c r="Z24" i="3"/>
  <c r="Y24" i="3"/>
  <c r="X24" i="3"/>
  <c r="W24" i="3"/>
  <c r="U24" i="3"/>
  <c r="T24" i="3"/>
  <c r="S24" i="3"/>
  <c r="P24" i="3"/>
  <c r="O24" i="3"/>
  <c r="N24" i="3"/>
  <c r="M24" i="3"/>
  <c r="L24" i="3"/>
  <c r="J24" i="3"/>
  <c r="I24" i="3"/>
  <c r="H24" i="3"/>
  <c r="G24" i="3"/>
  <c r="E24" i="3"/>
  <c r="D24" i="3"/>
  <c r="B24" i="3"/>
  <c r="Y23" i="3"/>
  <c r="X23" i="3"/>
  <c r="W23" i="3"/>
  <c r="V23" i="3"/>
  <c r="U23" i="3"/>
  <c r="S23" i="3"/>
  <c r="R23" i="3"/>
  <c r="Q23" i="3"/>
  <c r="P23" i="3"/>
  <c r="N23" i="3"/>
  <c r="M23" i="3"/>
  <c r="L23" i="3"/>
  <c r="I23" i="3"/>
  <c r="H23" i="3"/>
  <c r="G23" i="3"/>
  <c r="F23" i="3"/>
  <c r="E23" i="3"/>
  <c r="AA22" i="3"/>
  <c r="Z22" i="3"/>
  <c r="Y22" i="3"/>
  <c r="X22" i="3"/>
  <c r="V22" i="3"/>
  <c r="U22" i="3"/>
  <c r="T22" i="3"/>
  <c r="Q22" i="3"/>
  <c r="P22" i="3"/>
  <c r="O22" i="3"/>
  <c r="N22" i="3"/>
  <c r="M22" i="3"/>
  <c r="K22" i="3"/>
  <c r="J22" i="3"/>
  <c r="I22" i="3"/>
  <c r="H22" i="3"/>
  <c r="F22" i="3"/>
  <c r="E22" i="3"/>
  <c r="D22" i="3"/>
  <c r="Y21" i="3"/>
  <c r="X21" i="3"/>
  <c r="W21" i="3"/>
  <c r="V21" i="3"/>
  <c r="U21" i="3"/>
  <c r="S21" i="3"/>
  <c r="R21" i="3"/>
  <c r="Q21" i="3"/>
  <c r="P21" i="3"/>
  <c r="N21" i="3"/>
  <c r="M21" i="3"/>
  <c r="L21" i="3"/>
  <c r="I21" i="3"/>
  <c r="H21" i="3"/>
  <c r="G21" i="3"/>
  <c r="F21" i="3"/>
  <c r="E21" i="3"/>
  <c r="AA20" i="3"/>
  <c r="Z20" i="3"/>
  <c r="Y20" i="3"/>
  <c r="X20" i="3"/>
  <c r="V20" i="3"/>
  <c r="U20" i="3"/>
  <c r="T20" i="3"/>
  <c r="Q20" i="3"/>
  <c r="P20" i="3"/>
  <c r="O20" i="3"/>
  <c r="N20" i="3"/>
  <c r="M20" i="3"/>
  <c r="K20" i="3"/>
  <c r="J20" i="3"/>
  <c r="I20" i="3"/>
  <c r="H20" i="3"/>
  <c r="F20" i="3"/>
  <c r="E20" i="3"/>
  <c r="D20" i="3"/>
  <c r="Z19" i="3"/>
  <c r="Y19" i="3"/>
  <c r="X19" i="3"/>
  <c r="W19" i="3"/>
  <c r="V19" i="3"/>
  <c r="T19" i="3"/>
  <c r="S19" i="3"/>
  <c r="R19" i="3"/>
  <c r="Q19" i="3"/>
  <c r="O19" i="3"/>
  <c r="N19" i="3"/>
  <c r="M19" i="3"/>
  <c r="J19" i="3"/>
  <c r="I19" i="3"/>
  <c r="H19" i="3"/>
  <c r="G19" i="3"/>
  <c r="F19" i="3"/>
  <c r="D19" i="3"/>
  <c r="AA18" i="3"/>
  <c r="Z18" i="3"/>
  <c r="Y18" i="3"/>
  <c r="W18" i="3"/>
  <c r="V18" i="3"/>
  <c r="U18" i="3"/>
  <c r="R18" i="3"/>
  <c r="Q18" i="3"/>
  <c r="P18" i="3"/>
  <c r="O18" i="3"/>
  <c r="N18" i="3"/>
  <c r="L18" i="3"/>
  <c r="K18" i="3"/>
  <c r="J18" i="3"/>
  <c r="I18" i="3"/>
  <c r="G18" i="3"/>
  <c r="F18" i="3"/>
  <c r="E18" i="3"/>
  <c r="Z17" i="3"/>
  <c r="Y17" i="3"/>
  <c r="X17" i="3"/>
  <c r="W17" i="3"/>
  <c r="V17" i="3"/>
  <c r="T17" i="3"/>
  <c r="S17" i="3"/>
  <c r="R17" i="3"/>
  <c r="Q17" i="3"/>
  <c r="O17" i="3"/>
  <c r="N17" i="3"/>
  <c r="M17" i="3"/>
  <c r="J17" i="3"/>
  <c r="I17" i="3"/>
  <c r="H17" i="3"/>
  <c r="G17" i="3"/>
  <c r="F17" i="3"/>
  <c r="D17" i="3"/>
  <c r="AA16" i="3"/>
  <c r="Z16" i="3"/>
  <c r="Y16" i="3"/>
  <c r="W16" i="3"/>
  <c r="V16" i="3"/>
  <c r="U16" i="3"/>
  <c r="R16" i="3"/>
  <c r="Q16" i="3"/>
  <c r="P16" i="3"/>
  <c r="O16" i="3"/>
  <c r="N16" i="3"/>
  <c r="L16" i="3"/>
  <c r="K16" i="3"/>
  <c r="J16" i="3"/>
  <c r="I16" i="3"/>
  <c r="G16" i="3"/>
  <c r="F16" i="3"/>
  <c r="E16" i="3"/>
  <c r="B16" i="3"/>
  <c r="AA15" i="3"/>
  <c r="Z15" i="3"/>
  <c r="Y15" i="3"/>
  <c r="X15" i="3"/>
  <c r="W15" i="3"/>
  <c r="U15" i="3"/>
  <c r="T15" i="3"/>
  <c r="S15" i="3"/>
  <c r="R15" i="3"/>
  <c r="P15" i="3"/>
  <c r="O15" i="3"/>
  <c r="N15" i="3"/>
  <c r="K15" i="3"/>
  <c r="J15" i="3"/>
  <c r="I15" i="3"/>
  <c r="H15" i="3"/>
  <c r="G15" i="3"/>
  <c r="E15" i="3"/>
  <c r="D15" i="3"/>
  <c r="AA14" i="3"/>
  <c r="Z14" i="3"/>
  <c r="X14" i="3"/>
  <c r="W14" i="3"/>
  <c r="V14" i="3"/>
  <c r="S14" i="3"/>
  <c r="R14" i="3"/>
  <c r="Q14" i="3"/>
  <c r="P14" i="3"/>
  <c r="O14" i="3"/>
  <c r="M14" i="3"/>
  <c r="L14" i="3"/>
  <c r="K14" i="3"/>
  <c r="J14" i="3"/>
  <c r="H14" i="3"/>
  <c r="G14" i="3"/>
  <c r="F14" i="3"/>
  <c r="AA13" i="3"/>
  <c r="Z13" i="3"/>
  <c r="Y13" i="3"/>
  <c r="X13" i="3"/>
  <c r="W13" i="3"/>
  <c r="U13" i="3"/>
  <c r="T13" i="3"/>
  <c r="S13" i="3"/>
  <c r="R13" i="3"/>
  <c r="P13" i="3"/>
  <c r="O13" i="3"/>
  <c r="N13" i="3"/>
  <c r="K13" i="3"/>
  <c r="J13" i="3"/>
  <c r="I13" i="3"/>
  <c r="H13" i="3"/>
  <c r="G13" i="3"/>
  <c r="E13" i="3"/>
  <c r="D13" i="3"/>
  <c r="AA12" i="3"/>
  <c r="Z12" i="3"/>
  <c r="X12" i="3"/>
  <c r="W12" i="3"/>
  <c r="V12" i="3"/>
  <c r="S12" i="3"/>
  <c r="R12" i="3"/>
  <c r="Q12" i="3"/>
  <c r="P12" i="3"/>
  <c r="O12" i="3"/>
  <c r="M12" i="3"/>
  <c r="L12" i="3"/>
  <c r="K12" i="3"/>
  <c r="J12" i="3"/>
  <c r="H12" i="3"/>
  <c r="G12" i="3"/>
  <c r="F12" i="3"/>
  <c r="B12" i="3"/>
  <c r="AA11" i="3"/>
  <c r="Z11" i="3"/>
  <c r="Y11" i="3"/>
  <c r="X11" i="3"/>
  <c r="V11" i="3"/>
  <c r="U11" i="3"/>
  <c r="T11" i="3"/>
  <c r="S11" i="3"/>
  <c r="Q11" i="3"/>
  <c r="P11" i="3"/>
  <c r="O11" i="3"/>
  <c r="L11" i="3"/>
  <c r="K11" i="3"/>
  <c r="J11" i="3"/>
  <c r="I11" i="3"/>
  <c r="H11" i="3"/>
  <c r="F11" i="3"/>
  <c r="E11" i="3"/>
  <c r="D11" i="3"/>
  <c r="AA10" i="3"/>
  <c r="Y10" i="3"/>
  <c r="X10" i="3"/>
  <c r="W10" i="3"/>
  <c r="T10" i="3"/>
  <c r="S10" i="3"/>
  <c r="R10" i="3"/>
  <c r="Q10" i="3"/>
  <c r="P10" i="3"/>
  <c r="N10" i="3"/>
  <c r="M10" i="3"/>
  <c r="L10" i="3"/>
  <c r="K10" i="3"/>
  <c r="I10" i="3"/>
  <c r="H10" i="3"/>
  <c r="G10" i="3"/>
  <c r="D10" i="3"/>
  <c r="AA9" i="3"/>
  <c r="Z9" i="3"/>
  <c r="Y9" i="3"/>
  <c r="X9" i="3"/>
  <c r="V9" i="3"/>
  <c r="U9" i="3"/>
  <c r="T9" i="3"/>
  <c r="S9" i="3"/>
  <c r="Q9" i="3"/>
  <c r="P9" i="3"/>
  <c r="O9" i="3"/>
  <c r="L9" i="3"/>
  <c r="K9" i="3"/>
  <c r="J9" i="3"/>
  <c r="I9" i="3"/>
  <c r="H9" i="3"/>
  <c r="F9" i="3"/>
  <c r="E9" i="3"/>
  <c r="D9" i="3"/>
  <c r="AA8" i="3"/>
  <c r="Y8" i="3"/>
  <c r="X8" i="3"/>
  <c r="W8" i="3"/>
  <c r="T8" i="3"/>
  <c r="S8" i="3"/>
  <c r="R8" i="3"/>
  <c r="Q8" i="3"/>
  <c r="P8" i="3"/>
  <c r="N8" i="3"/>
  <c r="M8" i="3"/>
  <c r="L8" i="3"/>
  <c r="K8" i="3"/>
  <c r="I8" i="3"/>
  <c r="H8" i="3"/>
  <c r="G8" i="3"/>
  <c r="D8" i="3"/>
  <c r="B8" i="3"/>
  <c r="AA7" i="3"/>
  <c r="Z7" i="3"/>
  <c r="Y7" i="3"/>
  <c r="W7" i="3"/>
  <c r="V7" i="3"/>
  <c r="U7" i="3"/>
  <c r="T7" i="3"/>
  <c r="R7" i="3"/>
  <c r="Q7" i="3"/>
  <c r="P7" i="3"/>
  <c r="M7" i="3"/>
  <c r="L7" i="3"/>
  <c r="K7" i="3"/>
  <c r="J7" i="3"/>
  <c r="I7" i="3"/>
  <c r="G7" i="3"/>
  <c r="F7" i="3"/>
  <c r="E7" i="3"/>
  <c r="D7" i="3"/>
  <c r="Z6" i="3"/>
  <c r="Y6" i="3"/>
  <c r="X6" i="3"/>
  <c r="U6" i="3"/>
  <c r="T6" i="3"/>
  <c r="S6" i="3"/>
  <c r="R6" i="3"/>
  <c r="Q6" i="3"/>
  <c r="O6" i="3"/>
  <c r="N6" i="3"/>
  <c r="M6" i="3"/>
  <c r="L6" i="3"/>
  <c r="J6" i="3"/>
  <c r="I6" i="3"/>
  <c r="H6" i="3"/>
  <c r="E6" i="3"/>
  <c r="D6" i="3"/>
  <c r="Y5" i="3"/>
  <c r="X5" i="3"/>
  <c r="U5" i="3"/>
  <c r="T5" i="3"/>
  <c r="Q5" i="3"/>
  <c r="P5" i="3"/>
  <c r="M5" i="3"/>
  <c r="L5" i="3"/>
  <c r="I5" i="3"/>
  <c r="H5" i="3"/>
  <c r="E5" i="3"/>
  <c r="D5" i="3"/>
  <c r="Y4" i="3"/>
  <c r="X4" i="3"/>
  <c r="U4" i="3"/>
  <c r="T4" i="3"/>
  <c r="Q4" i="3"/>
  <c r="P4" i="3"/>
  <c r="M4" i="3"/>
  <c r="L4" i="3"/>
  <c r="I4" i="3"/>
  <c r="H4" i="3"/>
  <c r="E4" i="3"/>
  <c r="D4" i="3"/>
  <c r="B4" i="3"/>
  <c r="B16" i="5" l="1"/>
  <c r="B51" i="5" s="1"/>
  <c r="B86" i="5" s="1"/>
  <c r="A6" i="2"/>
  <c r="A30" i="2"/>
  <c r="B43" i="4"/>
  <c r="B78" i="4" s="1"/>
  <c r="B51" i="4"/>
  <c r="B86" i="4" s="1"/>
  <c r="B59" i="4"/>
  <c r="B94" i="4" s="1"/>
  <c r="B6" i="5"/>
  <c r="B41" i="5" s="1"/>
  <c r="B76" i="5" s="1"/>
  <c r="B22" i="5"/>
  <c r="B57" i="5" s="1"/>
  <c r="B92" i="5" s="1"/>
  <c r="D80" i="5"/>
  <c r="C80" i="5"/>
  <c r="E81" i="5"/>
  <c r="C11" i="5"/>
  <c r="G88" i="5"/>
  <c r="C18" i="5"/>
  <c r="C84" i="4"/>
  <c r="D84" i="4"/>
  <c r="C17" i="4"/>
  <c r="E87" i="4"/>
  <c r="B18" i="6"/>
  <c r="B18" i="5"/>
  <c r="B53" i="5" s="1"/>
  <c r="B88" i="5" s="1"/>
  <c r="C23" i="4"/>
  <c r="G93" i="4"/>
  <c r="C28" i="4"/>
  <c r="E98" i="4"/>
  <c r="B29" i="6"/>
  <c r="B29" i="5"/>
  <c r="B64" i="5" s="1"/>
  <c r="B99" i="5" s="1"/>
  <c r="B64" i="4"/>
  <c r="B99" i="4" s="1"/>
  <c r="E81" i="4"/>
  <c r="C11" i="4"/>
  <c r="B12" i="6"/>
  <c r="B47" i="4"/>
  <c r="B82" i="4" s="1"/>
  <c r="C22" i="4"/>
  <c r="E92" i="4"/>
  <c r="B23" i="6"/>
  <c r="B23" i="5"/>
  <c r="B58" i="5" s="1"/>
  <c r="B93" i="5" s="1"/>
  <c r="B58" i="4"/>
  <c r="B93" i="4" s="1"/>
  <c r="P93" i="4"/>
  <c r="G76" i="5"/>
  <c r="C6" i="5"/>
  <c r="C8" i="5"/>
  <c r="G78" i="5"/>
  <c r="C78" i="5" s="1"/>
  <c r="D84" i="5"/>
  <c r="C84" i="5"/>
  <c r="E85" i="5"/>
  <c r="C15" i="5"/>
  <c r="E82" i="4"/>
  <c r="C12" i="4"/>
  <c r="B13" i="6"/>
  <c r="B13" i="5"/>
  <c r="B48" i="5" s="1"/>
  <c r="B83" i="5" s="1"/>
  <c r="B48" i="4"/>
  <c r="B83" i="4" s="1"/>
  <c r="E103" i="4"/>
  <c r="C33" i="4"/>
  <c r="B34" i="6"/>
  <c r="B34" i="5"/>
  <c r="B69" i="5" s="1"/>
  <c r="B104" i="5" s="1"/>
  <c r="G77" i="4"/>
  <c r="G83" i="4"/>
  <c r="D83" i="4" s="1"/>
  <c r="F86" i="4"/>
  <c r="E75" i="5"/>
  <c r="C5" i="5"/>
  <c r="C6" i="4"/>
  <c r="E76" i="4"/>
  <c r="B7" i="6"/>
  <c r="B7" i="5"/>
  <c r="B42" i="5" s="1"/>
  <c r="B77" i="5" s="1"/>
  <c r="B42" i="4"/>
  <c r="B77" i="4" s="1"/>
  <c r="E97" i="4"/>
  <c r="C27" i="4"/>
  <c r="B28" i="6"/>
  <c r="B63" i="4"/>
  <c r="B98" i="4" s="1"/>
  <c r="B28" i="5"/>
  <c r="B63" i="5" s="1"/>
  <c r="B98" i="5" s="1"/>
  <c r="G99" i="4"/>
  <c r="C29" i="4"/>
  <c r="C68" i="4"/>
  <c r="B69" i="4"/>
  <c r="B104" i="4" s="1"/>
  <c r="D85" i="4"/>
  <c r="C85" i="4"/>
  <c r="G98" i="5"/>
  <c r="C28" i="5"/>
  <c r="C83" i="5"/>
  <c r="B4" i="6"/>
  <c r="B4" i="5"/>
  <c r="B39" i="5" s="1"/>
  <c r="B74" i="5" s="1"/>
  <c r="B39" i="4"/>
  <c r="B74" i="4" s="1"/>
  <c r="G75" i="4"/>
  <c r="D75" i="4" s="1"/>
  <c r="C5" i="4"/>
  <c r="F76" i="4"/>
  <c r="J76" i="4"/>
  <c r="V76" i="4"/>
  <c r="Z76" i="4"/>
  <c r="H77" i="4"/>
  <c r="L77" i="4"/>
  <c r="P77" i="4"/>
  <c r="T77" i="4"/>
  <c r="X77" i="4"/>
  <c r="AB77" i="4"/>
  <c r="K78" i="4"/>
  <c r="O78" i="4"/>
  <c r="AA78" i="4"/>
  <c r="B10" i="6"/>
  <c r="B10" i="5"/>
  <c r="B45" i="5" s="1"/>
  <c r="B80" i="5" s="1"/>
  <c r="B20" i="6"/>
  <c r="B20" i="5"/>
  <c r="B55" i="5" s="1"/>
  <c r="B90" i="5" s="1"/>
  <c r="B55" i="4"/>
  <c r="B90" i="4" s="1"/>
  <c r="G91" i="4"/>
  <c r="D91" i="4" s="1"/>
  <c r="C21" i="4"/>
  <c r="F92" i="4"/>
  <c r="J92" i="4"/>
  <c r="V92" i="4"/>
  <c r="Z92" i="4"/>
  <c r="H93" i="4"/>
  <c r="L93" i="4"/>
  <c r="T93" i="4"/>
  <c r="AB93" i="4"/>
  <c r="G94" i="4"/>
  <c r="K94" i="4"/>
  <c r="O94" i="4"/>
  <c r="C94" i="4" s="1"/>
  <c r="S94" i="4"/>
  <c r="W94" i="4"/>
  <c r="AA94" i="4"/>
  <c r="D95" i="4"/>
  <c r="C95" i="4"/>
  <c r="B26" i="6"/>
  <c r="B26" i="5"/>
  <c r="B61" i="5" s="1"/>
  <c r="B96" i="5" s="1"/>
  <c r="C44" i="4"/>
  <c r="B45" i="4"/>
  <c r="B80" i="4" s="1"/>
  <c r="C60" i="4"/>
  <c r="B61" i="4"/>
  <c r="B96" i="4" s="1"/>
  <c r="E89" i="4"/>
  <c r="D94" i="4"/>
  <c r="E87" i="5"/>
  <c r="C17" i="5"/>
  <c r="C96" i="5"/>
  <c r="D96" i="5"/>
  <c r="E97" i="5"/>
  <c r="C27" i="5"/>
  <c r="D76" i="5"/>
  <c r="C76" i="5"/>
  <c r="E74" i="4"/>
  <c r="C4" i="4"/>
  <c r="B5" i="6"/>
  <c r="B5" i="5"/>
  <c r="B40" i="5" s="1"/>
  <c r="B75" i="5" s="1"/>
  <c r="B40" i="4"/>
  <c r="B75" i="4" s="1"/>
  <c r="E77" i="4"/>
  <c r="Q77" i="4"/>
  <c r="U77" i="4"/>
  <c r="C14" i="4"/>
  <c r="B15" i="6"/>
  <c r="B15" i="5"/>
  <c r="B50" i="5" s="1"/>
  <c r="B85" i="5" s="1"/>
  <c r="B50" i="4"/>
  <c r="B85" i="4" s="1"/>
  <c r="N86" i="4"/>
  <c r="R86" i="4"/>
  <c r="G88" i="4"/>
  <c r="C88" i="4" s="1"/>
  <c r="K88" i="4"/>
  <c r="O88" i="4"/>
  <c r="S88" i="4"/>
  <c r="W88" i="4"/>
  <c r="AA88" i="4"/>
  <c r="E90" i="4"/>
  <c r="C20" i="4"/>
  <c r="B21" i="6"/>
  <c r="B21" i="5"/>
  <c r="B56" i="5" s="1"/>
  <c r="B91" i="5" s="1"/>
  <c r="B56" i="4"/>
  <c r="B91" i="4" s="1"/>
  <c r="E93" i="4"/>
  <c r="E100" i="4"/>
  <c r="C30" i="4"/>
  <c r="B31" i="6"/>
  <c r="B66" i="4"/>
  <c r="B101" i="4" s="1"/>
  <c r="B31" i="5"/>
  <c r="B66" i="5" s="1"/>
  <c r="B101" i="5" s="1"/>
  <c r="F102" i="4"/>
  <c r="J102" i="4"/>
  <c r="N102" i="4"/>
  <c r="R102" i="4"/>
  <c r="C102" i="4" s="1"/>
  <c r="V102" i="4"/>
  <c r="Z102" i="4"/>
  <c r="G104" i="4"/>
  <c r="K104" i="4"/>
  <c r="S104" i="4"/>
  <c r="C43" i="4"/>
  <c r="F89" i="4"/>
  <c r="C54" i="4"/>
  <c r="C59" i="4"/>
  <c r="G82" i="5"/>
  <c r="C82" i="5" s="1"/>
  <c r="C12" i="5"/>
  <c r="E91" i="5"/>
  <c r="C21" i="5"/>
  <c r="G94" i="5"/>
  <c r="C24" i="5"/>
  <c r="F79" i="4"/>
  <c r="D79" i="4" s="1"/>
  <c r="J79" i="4"/>
  <c r="N79" i="4"/>
  <c r="R79" i="4"/>
  <c r="V79" i="4"/>
  <c r="Z79" i="4"/>
  <c r="C10" i="4"/>
  <c r="B11" i="6"/>
  <c r="B11" i="5"/>
  <c r="B46" i="5" s="1"/>
  <c r="B81" i="5" s="1"/>
  <c r="B46" i="4"/>
  <c r="B81" i="4" s="1"/>
  <c r="F87" i="4"/>
  <c r="J87" i="4"/>
  <c r="N87" i="4"/>
  <c r="R87" i="4"/>
  <c r="V87" i="4"/>
  <c r="Z87" i="4"/>
  <c r="C18" i="4"/>
  <c r="B19" i="6"/>
  <c r="B19" i="5"/>
  <c r="B54" i="5" s="1"/>
  <c r="B89" i="5" s="1"/>
  <c r="B54" i="4"/>
  <c r="B89" i="4" s="1"/>
  <c r="I93" i="4"/>
  <c r="M93" i="4"/>
  <c r="Q93" i="4"/>
  <c r="U93" i="4"/>
  <c r="Y93" i="4"/>
  <c r="E96" i="4"/>
  <c r="C26" i="4"/>
  <c r="B27" i="6"/>
  <c r="B27" i="5"/>
  <c r="B62" i="5" s="1"/>
  <c r="B97" i="5" s="1"/>
  <c r="B62" i="4"/>
  <c r="B97" i="4" s="1"/>
  <c r="H99" i="4"/>
  <c r="C99" i="4" s="1"/>
  <c r="L99" i="4"/>
  <c r="P99" i="4"/>
  <c r="T99" i="4"/>
  <c r="D99" i="4" s="1"/>
  <c r="X99" i="4"/>
  <c r="AB99" i="4"/>
  <c r="E101" i="4"/>
  <c r="I101" i="4"/>
  <c r="M101" i="4"/>
  <c r="Q101" i="4"/>
  <c r="U101" i="4"/>
  <c r="Y101" i="4"/>
  <c r="B32" i="6"/>
  <c r="B32" i="5"/>
  <c r="B67" i="5" s="1"/>
  <c r="B102" i="5" s="1"/>
  <c r="E104" i="4"/>
  <c r="C34" i="4"/>
  <c r="B41" i="4"/>
  <c r="B76" i="4" s="1"/>
  <c r="B49" i="4"/>
  <c r="B84" i="4" s="1"/>
  <c r="B57" i="4"/>
  <c r="B92" i="4" s="1"/>
  <c r="B65" i="4"/>
  <c r="B100" i="4" s="1"/>
  <c r="G74" i="5"/>
  <c r="C4" i="5"/>
  <c r="E77" i="5"/>
  <c r="C7" i="5"/>
  <c r="B8" i="5"/>
  <c r="B43" i="5" s="1"/>
  <c r="B78" i="5" s="1"/>
  <c r="B14" i="5"/>
  <c r="B49" i="5" s="1"/>
  <c r="B84" i="5" s="1"/>
  <c r="E93" i="5"/>
  <c r="C23" i="5"/>
  <c r="B24" i="5"/>
  <c r="B59" i="5" s="1"/>
  <c r="B94" i="5" s="1"/>
  <c r="E99" i="5"/>
  <c r="C29" i="5"/>
  <c r="B30" i="5"/>
  <c r="B65" i="5" s="1"/>
  <c r="B100" i="5" s="1"/>
  <c r="E78" i="4"/>
  <c r="C8" i="4"/>
  <c r="B9" i="6"/>
  <c r="B9" i="5"/>
  <c r="B44" i="5" s="1"/>
  <c r="B79" i="5" s="1"/>
  <c r="B44" i="4"/>
  <c r="B79" i="4" s="1"/>
  <c r="E86" i="4"/>
  <c r="C16" i="4"/>
  <c r="B17" i="6"/>
  <c r="B17" i="5"/>
  <c r="B52" i="5" s="1"/>
  <c r="B87" i="5" s="1"/>
  <c r="B52" i="4"/>
  <c r="B87" i="4" s="1"/>
  <c r="C24" i="4"/>
  <c r="B25" i="6"/>
  <c r="B25" i="5"/>
  <c r="B60" i="5" s="1"/>
  <c r="B95" i="5" s="1"/>
  <c r="B60" i="4"/>
  <c r="B95" i="4" s="1"/>
  <c r="C32" i="4"/>
  <c r="B33" i="6"/>
  <c r="B33" i="5"/>
  <c r="B68" i="5" s="1"/>
  <c r="B103" i="5" s="1"/>
  <c r="B68" i="4"/>
  <c r="B103" i="4" s="1"/>
  <c r="E80" i="4"/>
  <c r="T74" i="5"/>
  <c r="C9" i="5"/>
  <c r="I79" i="5"/>
  <c r="C79" i="5" s="1"/>
  <c r="M79" i="5"/>
  <c r="Q79" i="5"/>
  <c r="U79" i="5"/>
  <c r="D79" i="5" s="1"/>
  <c r="Y79" i="5"/>
  <c r="C14" i="5"/>
  <c r="G86" i="5"/>
  <c r="D86" i="5" s="1"/>
  <c r="C16" i="5"/>
  <c r="D88" i="5"/>
  <c r="C88" i="5"/>
  <c r="E89" i="5"/>
  <c r="C19" i="5"/>
  <c r="X90" i="5"/>
  <c r="D94" i="5"/>
  <c r="C94" i="5"/>
  <c r="E95" i="5"/>
  <c r="C25" i="5"/>
  <c r="I95" i="5"/>
  <c r="M95" i="5"/>
  <c r="Q95" i="5"/>
  <c r="U95" i="5"/>
  <c r="Y95" i="5"/>
  <c r="E100" i="5"/>
  <c r="C30" i="5"/>
  <c r="G90" i="5"/>
  <c r="C90" i="5" s="1"/>
  <c r="V93" i="4"/>
  <c r="Z93" i="4"/>
  <c r="H96" i="4"/>
  <c r="L96" i="4"/>
  <c r="P96" i="4"/>
  <c r="T96" i="4"/>
  <c r="X96" i="4"/>
  <c r="AB96" i="4"/>
  <c r="F97" i="4"/>
  <c r="J97" i="4"/>
  <c r="N97" i="4"/>
  <c r="R97" i="4"/>
  <c r="V97" i="4"/>
  <c r="Z97" i="4"/>
  <c r="H100" i="4"/>
  <c r="L100" i="4"/>
  <c r="P100" i="4"/>
  <c r="T100" i="4"/>
  <c r="X100" i="4"/>
  <c r="AB100" i="4"/>
  <c r="F101" i="4"/>
  <c r="J101" i="4"/>
  <c r="N101" i="4"/>
  <c r="R101" i="4"/>
  <c r="V101" i="4"/>
  <c r="Z101" i="4"/>
  <c r="H104" i="4"/>
  <c r="L104" i="4"/>
  <c r="P104" i="4"/>
  <c r="T104" i="4"/>
  <c r="X104" i="4"/>
  <c r="AB104" i="4"/>
  <c r="H74" i="5"/>
  <c r="P74" i="5"/>
  <c r="X74" i="5"/>
  <c r="F77" i="5"/>
  <c r="N77" i="5"/>
  <c r="V77" i="5"/>
  <c r="J81" i="5"/>
  <c r="N81" i="5"/>
  <c r="R81" i="5"/>
  <c r="V81" i="5"/>
  <c r="H82" i="5"/>
  <c r="L82" i="5"/>
  <c r="P82" i="5"/>
  <c r="X82" i="5"/>
  <c r="AB82" i="5"/>
  <c r="F85" i="5"/>
  <c r="J85" i="5"/>
  <c r="R85" i="5"/>
  <c r="V85" i="5"/>
  <c r="F89" i="5"/>
  <c r="J89" i="5"/>
  <c r="N89" i="5"/>
  <c r="V89" i="5"/>
  <c r="Z89" i="5"/>
  <c r="L90" i="5"/>
  <c r="P90" i="5"/>
  <c r="T90" i="5"/>
  <c r="D90" i="5" s="1"/>
  <c r="AB90" i="5"/>
  <c r="J93" i="5"/>
  <c r="N93" i="5"/>
  <c r="R93" i="5"/>
  <c r="Z93" i="5"/>
  <c r="F97" i="5"/>
  <c r="J97" i="5"/>
  <c r="N97" i="5"/>
  <c r="R97" i="5"/>
  <c r="V97" i="5"/>
  <c r="H98" i="5"/>
  <c r="F101" i="5"/>
  <c r="D101" i="5" s="1"/>
  <c r="V101" i="5"/>
  <c r="E103" i="5"/>
  <c r="I103" i="5"/>
  <c r="M103" i="5"/>
  <c r="Q103" i="5"/>
  <c r="U103" i="5"/>
  <c r="Y103" i="5"/>
  <c r="D92" i="5"/>
  <c r="C92" i="5"/>
  <c r="C31" i="5"/>
  <c r="C86" i="5"/>
  <c r="G100" i="5"/>
  <c r="K100" i="5"/>
  <c r="O100" i="5"/>
  <c r="S100" i="5"/>
  <c r="W100" i="5"/>
  <c r="AA100" i="5"/>
  <c r="C42" i="5"/>
  <c r="C46" i="5"/>
  <c r="C50" i="5"/>
  <c r="C54" i="5"/>
  <c r="C58" i="5"/>
  <c r="C62" i="5"/>
  <c r="C66" i="5"/>
  <c r="L98" i="5"/>
  <c r="C98" i="5" s="1"/>
  <c r="P98" i="5"/>
  <c r="D98" i="5" s="1"/>
  <c r="T98" i="5"/>
  <c r="X98" i="5"/>
  <c r="AB98" i="5"/>
  <c r="F99" i="5"/>
  <c r="J99" i="5"/>
  <c r="N99" i="5"/>
  <c r="R99" i="5"/>
  <c r="V99" i="5"/>
  <c r="Z99" i="5"/>
  <c r="L100" i="5"/>
  <c r="T100" i="5"/>
  <c r="AB100" i="5"/>
  <c r="J101" i="5"/>
  <c r="R101" i="5"/>
  <c r="Z101" i="5"/>
  <c r="C32" i="5"/>
  <c r="H102" i="5"/>
  <c r="C102" i="5" s="1"/>
  <c r="L102" i="5"/>
  <c r="P102" i="5"/>
  <c r="T102" i="5"/>
  <c r="D102" i="5" s="1"/>
  <c r="X102" i="5"/>
  <c r="AB102" i="5"/>
  <c r="F103" i="5"/>
  <c r="J103" i="5"/>
  <c r="N103" i="5"/>
  <c r="R103" i="5"/>
  <c r="V103" i="5"/>
  <c r="Z103" i="5"/>
  <c r="C34" i="5"/>
  <c r="H104" i="5"/>
  <c r="P104" i="5"/>
  <c r="X104" i="5"/>
  <c r="D104" i="5" s="1"/>
  <c r="D35" i="6"/>
  <c r="C104" i="5" l="1"/>
  <c r="C86" i="4"/>
  <c r="D86" i="4"/>
  <c r="D99" i="5"/>
  <c r="C99" i="5"/>
  <c r="D88" i="4"/>
  <c r="C92" i="4"/>
  <c r="D92" i="4"/>
  <c r="C101" i="5"/>
  <c r="D103" i="5"/>
  <c r="C103" i="5"/>
  <c r="C100" i="5"/>
  <c r="D100" i="5"/>
  <c r="D89" i="5"/>
  <c r="C89" i="5"/>
  <c r="D78" i="5"/>
  <c r="D78" i="4"/>
  <c r="C78" i="4"/>
  <c r="D82" i="5"/>
  <c r="D77" i="5"/>
  <c r="C77" i="5"/>
  <c r="D104" i="4"/>
  <c r="C104" i="4"/>
  <c r="C101" i="4"/>
  <c r="D101" i="4"/>
  <c r="C91" i="5"/>
  <c r="D91" i="5"/>
  <c r="D93" i="4"/>
  <c r="C93" i="4"/>
  <c r="D77" i="4"/>
  <c r="C77" i="4"/>
  <c r="D103" i="4"/>
  <c r="C103" i="4"/>
  <c r="D85" i="5"/>
  <c r="C85" i="5"/>
  <c r="D81" i="4"/>
  <c r="C81" i="4"/>
  <c r="C87" i="4"/>
  <c r="D87" i="4"/>
  <c r="C75" i="4"/>
  <c r="C81" i="5"/>
  <c r="D81" i="5"/>
  <c r="D95" i="5"/>
  <c r="C95" i="5"/>
  <c r="D96" i="4"/>
  <c r="C96" i="4"/>
  <c r="D100" i="4"/>
  <c r="C100" i="4"/>
  <c r="C79" i="4"/>
  <c r="C90" i="4"/>
  <c r="D90" i="4"/>
  <c r="C74" i="4"/>
  <c r="D74" i="4"/>
  <c r="D97" i="5"/>
  <c r="C97" i="5"/>
  <c r="C87" i="5"/>
  <c r="D87" i="5"/>
  <c r="D89" i="4"/>
  <c r="C89" i="4"/>
  <c r="C75" i="5"/>
  <c r="D75" i="5"/>
  <c r="D82" i="4"/>
  <c r="C82" i="4"/>
  <c r="C83" i="4"/>
  <c r="C91" i="4"/>
  <c r="C98" i="4"/>
  <c r="D98" i="4"/>
  <c r="C80" i="4"/>
  <c r="D80" i="4"/>
  <c r="D93" i="5"/>
  <c r="C93" i="5"/>
  <c r="D74" i="5"/>
  <c r="C74" i="5"/>
  <c r="D102" i="4"/>
  <c r="D97" i="4"/>
  <c r="C97" i="4"/>
  <c r="C76" i="4"/>
  <c r="D76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<sst xmlns="http://schemas.openxmlformats.org/spreadsheetml/2006/main" count="591" uniqueCount="79">
  <si>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</si>
  <si>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</si>
  <si>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</si>
  <si>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</si>
  <si>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</si>
  <si>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</si>
  <si>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</si>
  <si>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</si>
  <si>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</si>
  <si>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</si>
  <si>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</si>
  <si>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</si>
  <si>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</si>
  <si>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</si>
  <si>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</si>
  <si>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</si>
  <si>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</si>
  <si>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</si>
  <si>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</si>
  <si>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</si>
  <si>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</si>
  <si>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</si>
  <si>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</si>
  <si>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</si>
  <si>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</si>
  <si>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</si>
  <si>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</si>
  <si>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</si>
  <si>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</si>
  <si>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</si>
  <si>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</si>
  <si>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</si>
  <si>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</si>
  <si>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</si>
  <si>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</si>
  <si>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</si>
  <si>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</si>
  <si>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</si>
  <si>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</si>
  <si>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</si>
  <si>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Октомври 2022</t>
  </si>
  <si>
    <t>01.10.2022</t>
  </si>
  <si>
    <t>02.10.2022</t>
  </si>
  <si>
    <t>03.10.2022</t>
  </si>
  <si>
    <t>04.10.2022</t>
  </si>
  <si>
    <t>05.10.2022</t>
  </si>
  <si>
    <t>06.10.2022</t>
  </si>
  <si>
    <t>07.10.2022</t>
  </si>
  <si>
    <t>08.10.2022</t>
  </si>
  <si>
    <t>09.10.2022</t>
  </si>
  <si>
    <t>10.10.2022</t>
  </si>
  <si>
    <t>11.10.2022</t>
  </si>
  <si>
    <t>12.10.2022</t>
  </si>
  <si>
    <t>13.10.2022</t>
  </si>
  <si>
    <t>14.10.2022</t>
  </si>
  <si>
    <t>15.10.2022</t>
  </si>
  <si>
    <t>16.10.2022</t>
  </si>
  <si>
    <t>17.10.2022</t>
  </si>
  <si>
    <t>18.10.2022</t>
  </si>
  <si>
    <t>19.10.2022</t>
  </si>
  <si>
    <t>20.10.2022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</si>
  <si>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</si>
  <si>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</si>
  <si>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</si>
  <si>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</si>
  <si>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</si>
  <si>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</si>
  <si>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</si>
  <si>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</si>
  <si>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</si>
  <si>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</si>
  <si>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</si>
  <si>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Цена на порамнување МКД/MWh - Октомври 2022</t>
  </si>
  <si>
    <t>Ангажирана aFRR регулација за нагоре - Октомври 2022</t>
  </si>
  <si>
    <t>Ангажирана aFRR регулација за надолу - Октомври 2022</t>
  </si>
  <si>
    <t>Вкупно ангажирана aFRR регулација - Октомври 2022</t>
  </si>
  <si>
    <t>Ангажирана mFRR регулација за нагоре - Октомври 2022</t>
  </si>
  <si>
    <t>Ангажирана mFRR регулација за надолу - Октомври 2022</t>
  </si>
  <si>
    <t>Вкупно ангажирана mFRR регулација - Октомври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</si>
</sst>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10.Oktomvri%202022\Izvestaj_Okto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Sheet1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opLeftCell="A77" zoomScale="55" zoomScaleNormal="55" workbookViewId="0">
      <selection activeCell="D104" sqref="D104:AA10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0</v>
      </c>
      <c r="E5" s="7">
        <v>148.12</v>
      </c>
      <c r="F5" s="7">
        <v>148.79</v>
      </c>
      <c r="G5" s="7">
        <v>147.06</v>
      </c>
      <c r="H5" s="7">
        <v>150.24</v>
      </c>
      <c r="I5" s="7">
        <v>160.04</v>
      </c>
      <c r="J5" s="7">
        <v>194.5381081081081</v>
      </c>
      <c r="K5" s="7">
        <v>202.2</v>
      </c>
      <c r="L5" s="7">
        <v>225.58413659078292</v>
      </c>
      <c r="M5" s="7">
        <v>244.33752148997132</v>
      </c>
      <c r="N5" s="7">
        <v>217.2954291820017</v>
      </c>
      <c r="O5" s="7">
        <v>201.79641978175064</v>
      </c>
      <c r="P5" s="7">
        <v>205.46866833472339</v>
      </c>
      <c r="Q5" s="7">
        <v>228.54270122956015</v>
      </c>
      <c r="R5" s="7">
        <v>222.02406133578094</v>
      </c>
      <c r="S5" s="7">
        <v>341.38</v>
      </c>
      <c r="T5" s="7">
        <v>328.60999999999996</v>
      </c>
      <c r="U5" s="7">
        <v>339.61</v>
      </c>
      <c r="V5" s="7">
        <v>349.48</v>
      </c>
      <c r="W5" s="7">
        <v>371.02</v>
      </c>
      <c r="X5" s="7">
        <v>331.49737864077673</v>
      </c>
      <c r="Y5" s="7">
        <v>275.20105509964827</v>
      </c>
      <c r="Z5" s="7">
        <v>173.87</v>
      </c>
      <c r="AA5" s="8">
        <v>172.64627302786963</v>
      </c>
    </row>
    <row r="6" spans="1:28" ht="15" customHeight="1" x14ac:dyDescent="0.25">
      <c r="A6" s="5"/>
      <c r="B6" s="65"/>
      <c r="C6" s="6" t="s">
        <v>28</v>
      </c>
      <c r="D6" s="7">
        <v>252.74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758.21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269.66000000000003</v>
      </c>
      <c r="AA8" s="8">
        <v>0</v>
      </c>
    </row>
    <row r="9" spans="1:28" x14ac:dyDescent="0.25">
      <c r="A9" s="5"/>
      <c r="B9" s="65"/>
      <c r="C9" s="6" t="s">
        <v>27</v>
      </c>
      <c r="D9" s="7">
        <v>35.93478632478633</v>
      </c>
      <c r="E9" s="7">
        <v>29.579004329004331</v>
      </c>
      <c r="F9" s="7">
        <v>23.750091264667539</v>
      </c>
      <c r="G9" s="7">
        <v>35.1</v>
      </c>
      <c r="H9" s="7">
        <v>31.91</v>
      </c>
      <c r="I9" s="7">
        <v>32.950000000000003</v>
      </c>
      <c r="J9" s="7">
        <v>34.450000000000003</v>
      </c>
      <c r="K9" s="7">
        <v>38.229999999999997</v>
      </c>
      <c r="L9" s="7">
        <v>39.461523621073461</v>
      </c>
      <c r="M9" s="7">
        <v>34.903306772908365</v>
      </c>
      <c r="N9" s="7">
        <v>28.38358412037778</v>
      </c>
      <c r="O9" s="7">
        <v>31.79564183835182</v>
      </c>
      <c r="P9" s="7">
        <v>24.45213197969543</v>
      </c>
      <c r="Q9" s="7">
        <v>21.752097746747062</v>
      </c>
      <c r="R9" s="7">
        <v>20.8252036415908</v>
      </c>
      <c r="S9" s="7">
        <v>24.220446811893783</v>
      </c>
      <c r="T9" s="7">
        <v>35.307725458898638</v>
      </c>
      <c r="U9" s="7">
        <v>59.456474491912061</v>
      </c>
      <c r="V9" s="7">
        <v>107.29714285714284</v>
      </c>
      <c r="W9" s="7">
        <v>219.44</v>
      </c>
      <c r="X9" s="7">
        <v>159.29</v>
      </c>
      <c r="Y9" s="7">
        <v>121.49999999999999</v>
      </c>
      <c r="Z9" s="7">
        <v>0</v>
      </c>
      <c r="AA9" s="8">
        <v>81.849999999999994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512.12</v>
      </c>
      <c r="K12" s="7">
        <v>587.46</v>
      </c>
      <c r="L12" s="7">
        <v>585.41</v>
      </c>
      <c r="M12" s="7">
        <v>448.2</v>
      </c>
      <c r="N12" s="7">
        <v>0</v>
      </c>
      <c r="O12" s="7">
        <v>238.17</v>
      </c>
      <c r="P12" s="7">
        <v>0</v>
      </c>
      <c r="Q12" s="7">
        <v>0</v>
      </c>
      <c r="R12" s="7">
        <v>224.61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420.42</v>
      </c>
    </row>
    <row r="13" spans="1:28" x14ac:dyDescent="0.25">
      <c r="A13" s="5"/>
      <c r="B13" s="65"/>
      <c r="C13" s="6" t="s">
        <v>27</v>
      </c>
      <c r="D13" s="7">
        <v>47.38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100.38</v>
      </c>
      <c r="O13" s="7">
        <v>0</v>
      </c>
      <c r="P13" s="7">
        <v>80.5</v>
      </c>
      <c r="Q13" s="7">
        <v>70.75</v>
      </c>
      <c r="R13" s="7">
        <v>0</v>
      </c>
      <c r="S13" s="7">
        <v>100.39</v>
      </c>
      <c r="T13" s="7">
        <v>109.14</v>
      </c>
      <c r="U13" s="7">
        <v>98.698229426433912</v>
      </c>
      <c r="V13" s="7">
        <v>131.906623270952</v>
      </c>
      <c r="W13" s="7">
        <v>155.97999999999999</v>
      </c>
      <c r="X13" s="7">
        <v>113.96</v>
      </c>
      <c r="Y13" s="7">
        <v>116.0653846153846</v>
      </c>
      <c r="Z13" s="7">
        <v>95.53</v>
      </c>
      <c r="AA13" s="8">
        <v>0</v>
      </c>
    </row>
    <row r="14" spans="1:28" x14ac:dyDescent="0.25">
      <c r="A14" s="5"/>
      <c r="B14" s="65"/>
      <c r="C14" s="6" t="s">
        <v>28</v>
      </c>
      <c r="D14" s="7">
        <v>0</v>
      </c>
      <c r="E14" s="7">
        <v>52.65</v>
      </c>
      <c r="F14" s="7">
        <v>49.13</v>
      </c>
      <c r="G14" s="7">
        <v>48.29</v>
      </c>
      <c r="H14" s="7">
        <v>53.44</v>
      </c>
      <c r="I14" s="7">
        <v>67.930000000000007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157.94999999999999</v>
      </c>
      <c r="F15" s="10">
        <v>147.38999999999999</v>
      </c>
      <c r="G15" s="10">
        <v>144.86000000000001</v>
      </c>
      <c r="H15" s="10">
        <v>160.31</v>
      </c>
      <c r="I15" s="10">
        <v>203.79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746.09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729.2</v>
      </c>
      <c r="Y16" s="7">
        <v>476.21</v>
      </c>
      <c r="Z16" s="7">
        <v>464.69</v>
      </c>
      <c r="AA16" s="8">
        <v>375.17</v>
      </c>
    </row>
    <row r="17" spans="1:27" x14ac:dyDescent="0.25">
      <c r="B17" s="65"/>
      <c r="C17" s="6" t="s">
        <v>27</v>
      </c>
      <c r="D17" s="7">
        <v>66.487564102564107</v>
      </c>
      <c r="E17" s="7">
        <v>87.07</v>
      </c>
      <c r="F17" s="7">
        <v>0</v>
      </c>
      <c r="G17" s="7">
        <v>0</v>
      </c>
      <c r="H17" s="7">
        <v>0</v>
      </c>
      <c r="I17" s="7">
        <v>98.46</v>
      </c>
      <c r="J17" s="7">
        <v>164.99</v>
      </c>
      <c r="K17" s="7">
        <v>213.75000000000003</v>
      </c>
      <c r="L17" s="7">
        <v>0</v>
      </c>
      <c r="M17" s="7">
        <v>137.39274760383387</v>
      </c>
      <c r="N17" s="7">
        <v>93.767196678144614</v>
      </c>
      <c r="O17" s="7">
        <v>79.109085963003253</v>
      </c>
      <c r="P17" s="7">
        <v>87.671863567893269</v>
      </c>
      <c r="Q17" s="7">
        <v>69.61743912678422</v>
      </c>
      <c r="R17" s="7">
        <v>94.22849246231155</v>
      </c>
      <c r="S17" s="7">
        <v>112.99923401264935</v>
      </c>
      <c r="T17" s="7">
        <v>118.72741889985898</v>
      </c>
      <c r="U17" s="7">
        <v>110.58744680851065</v>
      </c>
      <c r="V17" s="7">
        <v>171.00674418604652</v>
      </c>
      <c r="W17" s="7">
        <v>330.62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76.33</v>
      </c>
      <c r="G18" s="7">
        <v>84.55</v>
      </c>
      <c r="H18" s="7">
        <v>93.85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228.98</v>
      </c>
      <c r="G19" s="10">
        <v>253.65</v>
      </c>
      <c r="H19" s="10">
        <v>281.54000000000002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271.04000000000002</v>
      </c>
      <c r="E20" s="7">
        <v>192.07999999999998</v>
      </c>
      <c r="F20" s="7">
        <v>0</v>
      </c>
      <c r="G20" s="7">
        <v>0</v>
      </c>
      <c r="H20" s="7">
        <v>0</v>
      </c>
      <c r="I20" s="7">
        <v>0</v>
      </c>
      <c r="J20" s="7">
        <v>445.34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0</v>
      </c>
    </row>
    <row r="21" spans="1:27" x14ac:dyDescent="0.25">
      <c r="B21" s="6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132.41999999999999</v>
      </c>
      <c r="J21" s="7">
        <v>0</v>
      </c>
      <c r="K21" s="7">
        <v>170.39</v>
      </c>
      <c r="L21" s="7">
        <v>178.15</v>
      </c>
      <c r="M21" s="7">
        <v>140.38</v>
      </c>
      <c r="N21" s="7">
        <v>94.66822627037395</v>
      </c>
      <c r="O21" s="7">
        <v>69.397334982222915</v>
      </c>
      <c r="P21" s="7">
        <v>61.189346656418145</v>
      </c>
      <c r="Q21" s="7">
        <v>62.56491702519974</v>
      </c>
      <c r="R21" s="7">
        <v>70.930597290640392</v>
      </c>
      <c r="S21" s="7">
        <v>91.846533742331275</v>
      </c>
      <c r="T21" s="7">
        <v>98.464557347125037</v>
      </c>
      <c r="U21" s="7">
        <v>90.377687884195907</v>
      </c>
      <c r="V21" s="7">
        <v>126.23699999999999</v>
      </c>
      <c r="W21" s="7">
        <v>255.02</v>
      </c>
      <c r="X21" s="7">
        <v>163.54582278481013</v>
      </c>
      <c r="Y21" s="7">
        <v>92.18838652086589</v>
      </c>
      <c r="Z21" s="7">
        <v>82.785361605452465</v>
      </c>
      <c r="AA21" s="8">
        <v>109.48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44.98</v>
      </c>
      <c r="G22" s="7">
        <v>57.75</v>
      </c>
      <c r="H22" s="7">
        <v>68.22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134.93</v>
      </c>
      <c r="G23" s="10">
        <v>173.24</v>
      </c>
      <c r="H23" s="10">
        <v>204.65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237.78</v>
      </c>
      <c r="E24" s="7">
        <v>165.71</v>
      </c>
      <c r="F24" s="7">
        <v>0</v>
      </c>
      <c r="G24" s="7">
        <v>0</v>
      </c>
      <c r="H24" s="7">
        <v>0</v>
      </c>
      <c r="I24" s="7">
        <v>0</v>
      </c>
      <c r="J24" s="7">
        <v>393.51</v>
      </c>
      <c r="K24" s="7">
        <v>511.62</v>
      </c>
      <c r="L24" s="7">
        <v>506.49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512.78</v>
      </c>
      <c r="W24" s="7">
        <v>633.32000000000005</v>
      </c>
      <c r="X24" s="7">
        <v>510.09</v>
      </c>
      <c r="Y24" s="7">
        <v>0</v>
      </c>
      <c r="Z24" s="7">
        <v>0</v>
      </c>
      <c r="AA24" s="8">
        <v>248.35151515151517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98.65</v>
      </c>
      <c r="J25" s="7">
        <v>0</v>
      </c>
      <c r="K25" s="7">
        <v>0</v>
      </c>
      <c r="L25" s="7">
        <v>0</v>
      </c>
      <c r="M25" s="7">
        <v>72.346809306190281</v>
      </c>
      <c r="N25" s="7">
        <v>79.509416553595656</v>
      </c>
      <c r="O25" s="7">
        <v>65.368935116394255</v>
      </c>
      <c r="P25" s="7">
        <v>48.182345370039322</v>
      </c>
      <c r="Q25" s="7">
        <v>60.431775544388607</v>
      </c>
      <c r="R25" s="7">
        <v>71.424951202094732</v>
      </c>
      <c r="S25" s="7">
        <v>82.055787891799056</v>
      </c>
      <c r="T25" s="7">
        <v>76.32542001832806</v>
      </c>
      <c r="U25" s="7">
        <v>87.631244707874686</v>
      </c>
      <c r="V25" s="7">
        <v>0</v>
      </c>
      <c r="W25" s="7">
        <v>0</v>
      </c>
      <c r="X25" s="7">
        <v>0</v>
      </c>
      <c r="Y25" s="7">
        <v>115.56</v>
      </c>
      <c r="Z25" s="7">
        <v>60.780000000000008</v>
      </c>
      <c r="AA25" s="8">
        <v>0</v>
      </c>
    </row>
    <row r="26" spans="1:27" x14ac:dyDescent="0.25">
      <c r="B26" s="65"/>
      <c r="C26" s="6" t="s">
        <v>28</v>
      </c>
      <c r="D26" s="7">
        <v>0</v>
      </c>
      <c r="E26" s="7">
        <v>0</v>
      </c>
      <c r="F26" s="7">
        <v>51.41</v>
      </c>
      <c r="G26" s="7">
        <v>57.96</v>
      </c>
      <c r="H26" s="7">
        <v>56.37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0</v>
      </c>
      <c r="F27" s="10">
        <v>154.22</v>
      </c>
      <c r="G27" s="10">
        <v>173.87</v>
      </c>
      <c r="H27" s="10">
        <v>169.11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369.78</v>
      </c>
      <c r="M28" s="7">
        <v>0</v>
      </c>
      <c r="N28" s="7">
        <v>253.38957219251336</v>
      </c>
      <c r="O28" s="7">
        <v>0</v>
      </c>
      <c r="P28" s="7">
        <v>0</v>
      </c>
      <c r="Q28" s="7">
        <v>0</v>
      </c>
      <c r="R28" s="7">
        <v>0</v>
      </c>
      <c r="S28" s="7">
        <v>235.95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65"/>
      <c r="C29" s="6" t="s">
        <v>27</v>
      </c>
      <c r="D29" s="7">
        <v>0</v>
      </c>
      <c r="E29" s="7">
        <v>78.42</v>
      </c>
      <c r="F29" s="7">
        <v>0</v>
      </c>
      <c r="G29" s="7">
        <v>0</v>
      </c>
      <c r="H29" s="7">
        <v>0</v>
      </c>
      <c r="I29" s="7">
        <v>96.81</v>
      </c>
      <c r="J29" s="7">
        <v>0</v>
      </c>
      <c r="K29" s="7">
        <v>0</v>
      </c>
      <c r="L29" s="7">
        <v>0</v>
      </c>
      <c r="M29" s="7">
        <v>106.13999999999999</v>
      </c>
      <c r="N29" s="7">
        <v>0</v>
      </c>
      <c r="O29" s="7">
        <v>78.13</v>
      </c>
      <c r="P29" s="7">
        <v>43.919253800092122</v>
      </c>
      <c r="Q29" s="7">
        <v>35.96</v>
      </c>
      <c r="R29" s="7">
        <v>36.42</v>
      </c>
      <c r="S29" s="7">
        <v>0</v>
      </c>
      <c r="T29" s="7">
        <v>88.67</v>
      </c>
      <c r="U29" s="7">
        <v>85.95</v>
      </c>
      <c r="V29" s="7">
        <v>197.36000000000004</v>
      </c>
      <c r="W29" s="7">
        <v>216.87</v>
      </c>
      <c r="X29" s="7">
        <v>158.81</v>
      </c>
      <c r="Y29" s="7">
        <v>136.54999999999998</v>
      </c>
      <c r="Z29" s="7">
        <v>92.470000000000013</v>
      </c>
      <c r="AA29" s="8">
        <v>65.48</v>
      </c>
    </row>
    <row r="30" spans="1:27" x14ac:dyDescent="0.25">
      <c r="B30" s="65"/>
      <c r="C30" s="6" t="s">
        <v>28</v>
      </c>
      <c r="D30" s="7">
        <v>94.41</v>
      </c>
      <c r="E30" s="7">
        <v>0</v>
      </c>
      <c r="F30" s="7">
        <v>78.56</v>
      </c>
      <c r="G30" s="7">
        <v>76.599999999999994</v>
      </c>
      <c r="H30" s="7">
        <v>75.5</v>
      </c>
      <c r="I30" s="7">
        <v>0</v>
      </c>
      <c r="J30" s="7">
        <v>113.95</v>
      </c>
      <c r="K30" s="7">
        <v>162.96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283.22000000000003</v>
      </c>
      <c r="E31" s="10">
        <v>0</v>
      </c>
      <c r="F31" s="10">
        <v>235.68</v>
      </c>
      <c r="G31" s="10">
        <v>229.8</v>
      </c>
      <c r="H31" s="10">
        <v>226.5</v>
      </c>
      <c r="I31" s="10">
        <v>0</v>
      </c>
      <c r="J31" s="10">
        <v>341.85</v>
      </c>
      <c r="K31" s="10">
        <v>488.88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5"/>
      <c r="C33" s="6" t="s">
        <v>27</v>
      </c>
      <c r="D33" s="7">
        <v>69.739999999999995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102.67</v>
      </c>
      <c r="M33" s="7">
        <v>98.02</v>
      </c>
      <c r="N33" s="7">
        <v>90.47</v>
      </c>
      <c r="O33" s="7">
        <v>80.59</v>
      </c>
      <c r="P33" s="7">
        <v>76.33</v>
      </c>
      <c r="Q33" s="7">
        <v>87.789999999999992</v>
      </c>
      <c r="R33" s="7">
        <v>91.780000000000015</v>
      </c>
      <c r="S33" s="7">
        <v>95.809999999999988</v>
      </c>
      <c r="T33" s="7">
        <v>90.660000000000011</v>
      </c>
      <c r="U33" s="7">
        <v>139.5</v>
      </c>
      <c r="V33" s="7">
        <v>203.31</v>
      </c>
      <c r="W33" s="7">
        <v>262.52999999999997</v>
      </c>
      <c r="X33" s="7">
        <v>79.708386023294509</v>
      </c>
      <c r="Y33" s="7">
        <v>90.935802879291245</v>
      </c>
      <c r="Z33" s="7">
        <v>74.103542116630678</v>
      </c>
      <c r="AA33" s="8">
        <v>71.57284530386741</v>
      </c>
    </row>
    <row r="34" spans="1:27" x14ac:dyDescent="0.25">
      <c r="B34" s="65"/>
      <c r="C34" s="6" t="s">
        <v>28</v>
      </c>
      <c r="D34" s="7">
        <v>0</v>
      </c>
      <c r="E34" s="7">
        <v>64.98</v>
      </c>
      <c r="F34" s="7">
        <v>65.55</v>
      </c>
      <c r="G34" s="7">
        <v>67.23</v>
      </c>
      <c r="H34" s="7">
        <v>65.94</v>
      </c>
      <c r="I34" s="7">
        <v>69.790000000000006</v>
      </c>
      <c r="J34" s="7">
        <v>75.650000000000006</v>
      </c>
      <c r="K34" s="7">
        <v>102.27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194.93</v>
      </c>
      <c r="F35" s="10">
        <v>196.65</v>
      </c>
      <c r="G35" s="10">
        <v>201.68</v>
      </c>
      <c r="H35" s="10">
        <v>197.81</v>
      </c>
      <c r="I35" s="10">
        <v>209.37</v>
      </c>
      <c r="J35" s="10">
        <v>226.95</v>
      </c>
      <c r="K35" s="10">
        <v>306.8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5"/>
      <c r="C37" s="6" t="s">
        <v>27</v>
      </c>
      <c r="D37" s="7">
        <v>108.07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74.354066418163328</v>
      </c>
      <c r="M37" s="7">
        <v>45.26</v>
      </c>
      <c r="N37" s="7">
        <v>58</v>
      </c>
      <c r="O37" s="7">
        <v>49.79</v>
      </c>
      <c r="P37" s="7">
        <v>90.01</v>
      </c>
      <c r="Q37" s="7">
        <v>54.6</v>
      </c>
      <c r="R37" s="7">
        <v>49.989999999999995</v>
      </c>
      <c r="S37" s="7">
        <v>50.19</v>
      </c>
      <c r="T37" s="7">
        <v>76.69</v>
      </c>
      <c r="U37" s="7">
        <v>131.13999999999999</v>
      </c>
      <c r="V37" s="7">
        <v>260</v>
      </c>
      <c r="W37" s="7">
        <v>137.46</v>
      </c>
      <c r="X37" s="7">
        <v>109.42000000000002</v>
      </c>
      <c r="Y37" s="7">
        <v>68.91</v>
      </c>
      <c r="Z37" s="7">
        <v>56.040000000000006</v>
      </c>
      <c r="AA37" s="8">
        <v>26.69</v>
      </c>
    </row>
    <row r="38" spans="1:27" x14ac:dyDescent="0.25">
      <c r="B38" s="65"/>
      <c r="C38" s="6" t="s">
        <v>28</v>
      </c>
      <c r="D38" s="7">
        <v>0</v>
      </c>
      <c r="E38" s="7">
        <v>97.51</v>
      </c>
      <c r="F38" s="7">
        <v>94.8</v>
      </c>
      <c r="G38" s="7">
        <v>81.05</v>
      </c>
      <c r="H38" s="7">
        <v>70.98</v>
      </c>
      <c r="I38" s="7">
        <v>73.56</v>
      </c>
      <c r="J38" s="7">
        <v>76.5</v>
      </c>
      <c r="K38" s="7">
        <v>97.84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292.52999999999997</v>
      </c>
      <c r="F39" s="10">
        <v>284.39999999999998</v>
      </c>
      <c r="G39" s="10">
        <v>243.15</v>
      </c>
      <c r="H39" s="10">
        <v>212.93</v>
      </c>
      <c r="I39" s="10">
        <v>220.68</v>
      </c>
      <c r="J39" s="10">
        <v>229.5</v>
      </c>
      <c r="K39" s="10">
        <v>293.52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302.82</v>
      </c>
      <c r="N40" s="7">
        <v>242.63</v>
      </c>
      <c r="O40" s="7">
        <v>219.84120603015077</v>
      </c>
      <c r="P40" s="7">
        <v>230.74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5"/>
      <c r="C41" s="6" t="s">
        <v>27</v>
      </c>
      <c r="D41" s="7">
        <v>53.28</v>
      </c>
      <c r="E41" s="7">
        <v>49.65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81.739999999999995</v>
      </c>
      <c r="M41" s="7">
        <v>0</v>
      </c>
      <c r="N41" s="7">
        <v>0</v>
      </c>
      <c r="O41" s="7">
        <v>0</v>
      </c>
      <c r="P41" s="7">
        <v>0</v>
      </c>
      <c r="Q41" s="7">
        <v>104.36</v>
      </c>
      <c r="R41" s="7">
        <v>118.8</v>
      </c>
      <c r="S41" s="7">
        <v>123.59999999999998</v>
      </c>
      <c r="T41" s="7">
        <v>124.7</v>
      </c>
      <c r="U41" s="7">
        <v>147.81</v>
      </c>
      <c r="V41" s="7">
        <v>147.36000000000001</v>
      </c>
      <c r="W41" s="7">
        <v>130.89065530101223</v>
      </c>
      <c r="X41" s="7">
        <v>94.006833575732387</v>
      </c>
      <c r="Y41" s="7">
        <v>70.030208172706253</v>
      </c>
      <c r="Z41" s="7">
        <v>59.622310065561123</v>
      </c>
      <c r="AA41" s="8">
        <v>51.214642857142856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47.69</v>
      </c>
      <c r="G42" s="7">
        <v>45.93</v>
      </c>
      <c r="H42" s="7">
        <v>39.32</v>
      </c>
      <c r="I42" s="7">
        <v>70.7</v>
      </c>
      <c r="J42" s="7">
        <v>135.78</v>
      </c>
      <c r="K42" s="7">
        <v>113.63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143.06</v>
      </c>
      <c r="G43" s="10">
        <v>137.79</v>
      </c>
      <c r="H43" s="10">
        <v>117.95</v>
      </c>
      <c r="I43" s="10">
        <v>212.1</v>
      </c>
      <c r="J43" s="10">
        <v>407.33</v>
      </c>
      <c r="K43" s="10">
        <v>340.89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394.59040927694411</v>
      </c>
      <c r="N44" s="7">
        <v>338.50807692307689</v>
      </c>
      <c r="O44" s="7">
        <v>318.67750000000001</v>
      </c>
      <c r="P44" s="7">
        <v>286.69737864077672</v>
      </c>
      <c r="Q44" s="7">
        <v>286.71724791691821</v>
      </c>
      <c r="R44" s="7">
        <v>279.310029487652</v>
      </c>
      <c r="S44" s="7">
        <v>307.44241758241759</v>
      </c>
      <c r="T44" s="7">
        <v>339.31</v>
      </c>
      <c r="U44" s="7">
        <v>421.04750000000001</v>
      </c>
      <c r="V44" s="7">
        <v>611.8423404255318</v>
      </c>
      <c r="W44" s="7">
        <v>740.09</v>
      </c>
      <c r="X44" s="7">
        <v>941.7</v>
      </c>
      <c r="Y44" s="7">
        <v>442.53</v>
      </c>
      <c r="Z44" s="7">
        <v>393.05</v>
      </c>
      <c r="AA44" s="8">
        <v>340.59673562519015</v>
      </c>
    </row>
    <row r="45" spans="1:27" x14ac:dyDescent="0.25">
      <c r="B45" s="65"/>
      <c r="C45" s="6" t="s">
        <v>27</v>
      </c>
      <c r="D45" s="7">
        <v>108.39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114.45863636363637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5"/>
      <c r="C46" s="6" t="s">
        <v>28</v>
      </c>
      <c r="D46" s="7">
        <v>0</v>
      </c>
      <c r="E46" s="7">
        <v>87.15</v>
      </c>
      <c r="F46" s="7">
        <v>87.15</v>
      </c>
      <c r="G46" s="7">
        <v>85.77</v>
      </c>
      <c r="H46" s="7">
        <v>89.57</v>
      </c>
      <c r="I46" s="7">
        <v>101.91</v>
      </c>
      <c r="J46" s="7">
        <v>154.97999999999999</v>
      </c>
      <c r="K46" s="7">
        <v>340.01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261.45</v>
      </c>
      <c r="F47" s="10">
        <v>261.45</v>
      </c>
      <c r="G47" s="10">
        <v>257.31</v>
      </c>
      <c r="H47" s="10">
        <v>268.7</v>
      </c>
      <c r="I47" s="10">
        <v>305.73</v>
      </c>
      <c r="J47" s="10">
        <v>464.93</v>
      </c>
      <c r="K47" s="10">
        <v>1020.02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309.61871954132823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626.4323353293413</v>
      </c>
      <c r="M48" s="7">
        <v>431.98000000000008</v>
      </c>
      <c r="N48" s="7">
        <v>370.40847461743988</v>
      </c>
      <c r="O48" s="7">
        <v>338.35929570670527</v>
      </c>
      <c r="P48" s="7">
        <v>288.04242424242426</v>
      </c>
      <c r="Q48" s="7">
        <v>288.32499999999999</v>
      </c>
      <c r="R48" s="7">
        <v>285.27499999999998</v>
      </c>
      <c r="S48" s="7">
        <v>299.75374999999997</v>
      </c>
      <c r="T48" s="7">
        <v>356.24325717063687</v>
      </c>
      <c r="U48" s="7">
        <v>404.1959895833333</v>
      </c>
      <c r="V48" s="7">
        <v>567.60000000000014</v>
      </c>
      <c r="W48" s="7">
        <v>719.96000000000015</v>
      </c>
      <c r="X48" s="7">
        <v>491.42999999999995</v>
      </c>
      <c r="Y48" s="7">
        <v>409.53000000000003</v>
      </c>
      <c r="Z48" s="7">
        <v>341.19996373526743</v>
      </c>
      <c r="AA48" s="8">
        <v>302.31707334028494</v>
      </c>
    </row>
    <row r="49" spans="1:27" x14ac:dyDescent="0.25">
      <c r="B49" s="6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5"/>
      <c r="C50" s="6" t="s">
        <v>28</v>
      </c>
      <c r="D50" s="7">
        <v>0</v>
      </c>
      <c r="E50" s="7">
        <v>111.11</v>
      </c>
      <c r="F50" s="7">
        <v>107.24</v>
      </c>
      <c r="G50" s="7">
        <v>99.5</v>
      </c>
      <c r="H50" s="7">
        <v>109.95</v>
      </c>
      <c r="I50" s="7">
        <v>120.11</v>
      </c>
      <c r="J50" s="7">
        <v>153.36000000000001</v>
      </c>
      <c r="K50" s="7">
        <v>240.72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333.32</v>
      </c>
      <c r="F51" s="10">
        <v>321.70999999999998</v>
      </c>
      <c r="G51" s="10">
        <v>298.49</v>
      </c>
      <c r="H51" s="10">
        <v>329.85</v>
      </c>
      <c r="I51" s="10">
        <v>360.33</v>
      </c>
      <c r="J51" s="10">
        <v>460.07</v>
      </c>
      <c r="K51" s="10">
        <v>722.16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286.87667425968112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535.93608695652165</v>
      </c>
      <c r="L52" s="7">
        <v>461.45168246445496</v>
      </c>
      <c r="M52" s="7">
        <v>425.39034510759234</v>
      </c>
      <c r="N52" s="7">
        <v>0</v>
      </c>
      <c r="O52" s="7">
        <v>381.04007736293312</v>
      </c>
      <c r="P52" s="7">
        <v>345.4707024029575</v>
      </c>
      <c r="Q52" s="7">
        <v>331.73734748010605</v>
      </c>
      <c r="R52" s="7">
        <v>351.34518098560841</v>
      </c>
      <c r="S52" s="7">
        <v>345.85349241120326</v>
      </c>
      <c r="T52" s="7">
        <v>414.80220172387726</v>
      </c>
      <c r="U52" s="7">
        <v>554.94721087002313</v>
      </c>
      <c r="V52" s="7">
        <v>450.84099109451307</v>
      </c>
      <c r="W52" s="7">
        <v>561.78</v>
      </c>
      <c r="X52" s="7">
        <v>435.15</v>
      </c>
      <c r="Y52" s="7">
        <v>336.86696055684445</v>
      </c>
      <c r="Z52" s="7">
        <v>338.09509984968867</v>
      </c>
      <c r="AA52" s="8">
        <v>327.02268422926306</v>
      </c>
    </row>
    <row r="53" spans="1:27" x14ac:dyDescent="0.25">
      <c r="B53" s="6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119.19875909613177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5"/>
      <c r="C54" s="6" t="s">
        <v>28</v>
      </c>
      <c r="D54" s="7">
        <v>0</v>
      </c>
      <c r="E54" s="7">
        <v>105</v>
      </c>
      <c r="F54" s="7">
        <v>96.9</v>
      </c>
      <c r="G54" s="7">
        <v>91.48</v>
      </c>
      <c r="H54" s="7">
        <v>97.51</v>
      </c>
      <c r="I54" s="7">
        <v>109.23</v>
      </c>
      <c r="J54" s="7">
        <v>130.19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315</v>
      </c>
      <c r="F55" s="10">
        <v>290.7</v>
      </c>
      <c r="G55" s="10">
        <v>274.44</v>
      </c>
      <c r="H55" s="10">
        <v>292.52999999999997</v>
      </c>
      <c r="I55" s="10">
        <v>327.69</v>
      </c>
      <c r="J55" s="10">
        <v>390.56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304.3503353802551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618.98</v>
      </c>
      <c r="M56" s="7">
        <v>462.26271727172718</v>
      </c>
      <c r="N56" s="7">
        <v>445.89</v>
      </c>
      <c r="O56" s="7">
        <v>359.60608588198949</v>
      </c>
      <c r="P56" s="7">
        <v>363.26680851063827</v>
      </c>
      <c r="Q56" s="7">
        <v>327.44005050505052</v>
      </c>
      <c r="R56" s="7">
        <v>306.56162146566641</v>
      </c>
      <c r="S56" s="7">
        <v>334.7633273056058</v>
      </c>
      <c r="T56" s="7">
        <v>387.9</v>
      </c>
      <c r="U56" s="7">
        <v>374.78819518431709</v>
      </c>
      <c r="V56" s="7">
        <v>434.99999999999994</v>
      </c>
      <c r="W56" s="7">
        <v>0</v>
      </c>
      <c r="X56" s="7">
        <v>0</v>
      </c>
      <c r="Y56" s="7">
        <v>326.91000000000003</v>
      </c>
      <c r="Z56" s="7">
        <v>330.04999999999995</v>
      </c>
      <c r="AA56" s="8">
        <v>250.87</v>
      </c>
    </row>
    <row r="57" spans="1:27" x14ac:dyDescent="0.25">
      <c r="B57" s="65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175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155.66</v>
      </c>
      <c r="X57" s="7">
        <v>133.50000000000003</v>
      </c>
      <c r="Y57" s="7">
        <v>0</v>
      </c>
      <c r="Z57" s="7">
        <v>0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109.8</v>
      </c>
      <c r="F58" s="7">
        <v>106.06</v>
      </c>
      <c r="G58" s="7">
        <v>105.81</v>
      </c>
      <c r="H58" s="7">
        <v>109.46</v>
      </c>
      <c r="I58" s="7">
        <v>114.75</v>
      </c>
      <c r="J58" s="7">
        <v>143.49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329.4</v>
      </c>
      <c r="F59" s="10">
        <v>318.18</v>
      </c>
      <c r="G59" s="10">
        <v>317.43</v>
      </c>
      <c r="H59" s="10">
        <v>328.38</v>
      </c>
      <c r="I59" s="10">
        <v>344.24</v>
      </c>
      <c r="J59" s="10">
        <v>430.46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249.26000000000002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472.62</v>
      </c>
      <c r="W60" s="7">
        <v>548.03</v>
      </c>
      <c r="X60" s="7">
        <v>0</v>
      </c>
      <c r="Y60" s="7">
        <v>361.1</v>
      </c>
      <c r="Z60" s="7">
        <v>318.02</v>
      </c>
      <c r="AA60" s="8">
        <v>0</v>
      </c>
    </row>
    <row r="61" spans="1:27" x14ac:dyDescent="0.25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93.780000000000015</v>
      </c>
      <c r="L61" s="7">
        <v>73.805578093306295</v>
      </c>
      <c r="M61" s="7">
        <v>60.744218750000002</v>
      </c>
      <c r="N61" s="7">
        <v>69.338962057071186</v>
      </c>
      <c r="O61" s="7">
        <v>56.712843390467242</v>
      </c>
      <c r="P61" s="7">
        <v>43.474999999999994</v>
      </c>
      <c r="Q61" s="7">
        <v>41.422786885245905</v>
      </c>
      <c r="R61" s="7">
        <v>43.638356164383559</v>
      </c>
      <c r="S61" s="7">
        <v>46.83</v>
      </c>
      <c r="T61" s="7">
        <v>55.819999999999993</v>
      </c>
      <c r="U61" s="7">
        <v>62.77</v>
      </c>
      <c r="V61" s="7">
        <v>0</v>
      </c>
      <c r="W61" s="7">
        <v>0</v>
      </c>
      <c r="X61" s="7">
        <v>155.88</v>
      </c>
      <c r="Y61" s="7">
        <v>0</v>
      </c>
      <c r="Z61" s="7">
        <v>0</v>
      </c>
      <c r="AA61" s="8">
        <v>73.144890282131655</v>
      </c>
    </row>
    <row r="62" spans="1:27" x14ac:dyDescent="0.25">
      <c r="B62" s="65"/>
      <c r="C62" s="6" t="s">
        <v>28</v>
      </c>
      <c r="D62" s="7">
        <v>0</v>
      </c>
      <c r="E62" s="7">
        <v>87</v>
      </c>
      <c r="F62" s="7">
        <v>81.900000000000006</v>
      </c>
      <c r="G62" s="7">
        <v>72.37</v>
      </c>
      <c r="H62" s="7">
        <v>69.95</v>
      </c>
      <c r="I62" s="7">
        <v>66.680000000000007</v>
      </c>
      <c r="J62" s="7">
        <v>73.75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261</v>
      </c>
      <c r="F63" s="10">
        <v>245.7</v>
      </c>
      <c r="G63" s="10">
        <v>217.11</v>
      </c>
      <c r="H63" s="10">
        <v>209.85</v>
      </c>
      <c r="I63" s="10">
        <v>200.04</v>
      </c>
      <c r="J63" s="10">
        <v>221.24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184.86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158.63</v>
      </c>
      <c r="O64" s="7">
        <v>0</v>
      </c>
      <c r="P64" s="7">
        <v>0</v>
      </c>
      <c r="Q64" s="7">
        <v>0</v>
      </c>
      <c r="R64" s="7">
        <v>0</v>
      </c>
      <c r="S64" s="7">
        <v>145.63999999999999</v>
      </c>
      <c r="T64" s="7">
        <v>0</v>
      </c>
      <c r="U64" s="7">
        <v>260.18</v>
      </c>
      <c r="V64" s="7">
        <v>508.92957733395269</v>
      </c>
      <c r="W64" s="7">
        <v>501.48678851174935</v>
      </c>
      <c r="X64" s="7">
        <v>328.84643024894319</v>
      </c>
      <c r="Y64" s="7">
        <v>192.76765957446807</v>
      </c>
      <c r="Z64" s="7">
        <v>182.05000000000004</v>
      </c>
      <c r="AA64" s="8">
        <v>174.92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58.86</v>
      </c>
      <c r="N65" s="7">
        <v>0</v>
      </c>
      <c r="O65" s="7">
        <v>52.3</v>
      </c>
      <c r="P65" s="7">
        <v>41.64</v>
      </c>
      <c r="Q65" s="7">
        <v>39.89</v>
      </c>
      <c r="R65" s="7">
        <v>39.239999999999995</v>
      </c>
      <c r="S65" s="7">
        <v>0</v>
      </c>
      <c r="T65" s="7">
        <v>61.29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70.63</v>
      </c>
      <c r="F66" s="7">
        <v>53.38</v>
      </c>
      <c r="G66" s="7">
        <v>37.81</v>
      </c>
      <c r="H66" s="7">
        <v>41.02</v>
      </c>
      <c r="I66" s="7">
        <v>68.510000000000005</v>
      </c>
      <c r="J66" s="7">
        <v>72</v>
      </c>
      <c r="K66" s="7">
        <v>59.88</v>
      </c>
      <c r="L66" s="7">
        <v>57.91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211.89</v>
      </c>
      <c r="F67" s="10">
        <v>160.13</v>
      </c>
      <c r="G67" s="10">
        <v>113.43</v>
      </c>
      <c r="H67" s="10">
        <v>123.06</v>
      </c>
      <c r="I67" s="10">
        <v>205.53</v>
      </c>
      <c r="J67" s="10">
        <v>215.99</v>
      </c>
      <c r="K67" s="10">
        <v>179.64</v>
      </c>
      <c r="L67" s="10">
        <v>173.72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425.31000000000006</v>
      </c>
      <c r="W68" s="7">
        <v>478.13</v>
      </c>
      <c r="X68" s="7">
        <v>0</v>
      </c>
      <c r="Y68" s="7">
        <v>0</v>
      </c>
      <c r="Z68" s="7">
        <v>248.39505154639176</v>
      </c>
      <c r="AA68" s="8">
        <v>198.30393728222995</v>
      </c>
    </row>
    <row r="69" spans="1:27" x14ac:dyDescent="0.25">
      <c r="B69" s="65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134.57</v>
      </c>
      <c r="Y69" s="7">
        <v>105.72</v>
      </c>
      <c r="Z69" s="7">
        <v>0</v>
      </c>
      <c r="AA69" s="8">
        <v>0</v>
      </c>
    </row>
    <row r="70" spans="1:27" x14ac:dyDescent="0.25">
      <c r="B70" s="65"/>
      <c r="C70" s="6" t="s">
        <v>28</v>
      </c>
      <c r="D70" s="7">
        <v>64.16</v>
      </c>
      <c r="E70" s="7">
        <v>57.21</v>
      </c>
      <c r="F70" s="7">
        <v>52.83</v>
      </c>
      <c r="G70" s="7">
        <v>44.82</v>
      </c>
      <c r="H70" s="7">
        <v>49.25</v>
      </c>
      <c r="I70" s="7">
        <v>66.61</v>
      </c>
      <c r="J70" s="7">
        <v>128.80000000000001</v>
      </c>
      <c r="K70" s="7">
        <v>172.52</v>
      </c>
      <c r="L70" s="7">
        <v>154.47999999999999</v>
      </c>
      <c r="M70" s="7">
        <v>115.76</v>
      </c>
      <c r="N70" s="7">
        <v>80.05</v>
      </c>
      <c r="O70" s="7">
        <v>69.39</v>
      </c>
      <c r="P70" s="7">
        <v>62.9</v>
      </c>
      <c r="Q70" s="7">
        <v>66.290000000000006</v>
      </c>
      <c r="R70" s="7">
        <v>69.319999999999993</v>
      </c>
      <c r="S70" s="7">
        <v>80.489999999999995</v>
      </c>
      <c r="T70" s="7">
        <v>96.74</v>
      </c>
      <c r="U70" s="7">
        <v>121.23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192.47</v>
      </c>
      <c r="E71" s="10">
        <v>171.62</v>
      </c>
      <c r="F71" s="10">
        <v>158.47999999999999</v>
      </c>
      <c r="G71" s="10">
        <v>134.46</v>
      </c>
      <c r="H71" s="10">
        <v>147.74</v>
      </c>
      <c r="I71" s="10">
        <v>199.82</v>
      </c>
      <c r="J71" s="10">
        <v>386.39</v>
      </c>
      <c r="K71" s="10">
        <v>517.55999999999995</v>
      </c>
      <c r="L71" s="10">
        <v>463.43</v>
      </c>
      <c r="M71" s="10">
        <v>347.27</v>
      </c>
      <c r="N71" s="10">
        <v>240.15</v>
      </c>
      <c r="O71" s="10">
        <v>208.16</v>
      </c>
      <c r="P71" s="10">
        <v>188.7</v>
      </c>
      <c r="Q71" s="10">
        <v>198.86</v>
      </c>
      <c r="R71" s="10">
        <v>207.96</v>
      </c>
      <c r="S71" s="10">
        <v>241.47</v>
      </c>
      <c r="T71" s="10">
        <v>290.22000000000003</v>
      </c>
      <c r="U71" s="10">
        <v>363.69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297.09393538913366</v>
      </c>
      <c r="K72" s="7">
        <v>410.59137931034479</v>
      </c>
      <c r="L72" s="7">
        <v>449.99</v>
      </c>
      <c r="M72" s="7">
        <v>399.69000000000005</v>
      </c>
      <c r="N72" s="7">
        <v>304.55</v>
      </c>
      <c r="O72" s="7">
        <v>271.47000000000003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478.53678899082564</v>
      </c>
      <c r="W72" s="7">
        <v>487.55</v>
      </c>
      <c r="X72" s="7">
        <v>443.82632680928543</v>
      </c>
      <c r="Y72" s="7">
        <v>0</v>
      </c>
      <c r="Z72" s="7">
        <v>271.60988882387363</v>
      </c>
      <c r="AA72" s="8">
        <v>244.27270718232043</v>
      </c>
    </row>
    <row r="73" spans="1:27" x14ac:dyDescent="0.25">
      <c r="B73" s="65"/>
      <c r="C73" s="6" t="s">
        <v>27</v>
      </c>
      <c r="D73" s="7">
        <v>0</v>
      </c>
      <c r="E73" s="7">
        <v>0</v>
      </c>
      <c r="F73" s="7">
        <v>70.180000000000007</v>
      </c>
      <c r="G73" s="7">
        <v>69.98</v>
      </c>
      <c r="H73" s="7">
        <v>75.19</v>
      </c>
      <c r="I73" s="7">
        <v>78.900000000000006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83.61</v>
      </c>
      <c r="Q73" s="7">
        <v>77.75</v>
      </c>
      <c r="R73" s="7">
        <v>80.819999999999993</v>
      </c>
      <c r="S73" s="7">
        <v>89.82</v>
      </c>
      <c r="T73" s="7">
        <v>133.53</v>
      </c>
      <c r="U73" s="7">
        <v>122.79000000000002</v>
      </c>
      <c r="V73" s="7">
        <v>0</v>
      </c>
      <c r="W73" s="7">
        <v>0</v>
      </c>
      <c r="X73" s="7">
        <v>0</v>
      </c>
      <c r="Y73" s="7">
        <v>108.61999999999999</v>
      </c>
      <c r="Z73" s="7">
        <v>0</v>
      </c>
      <c r="AA73" s="8">
        <v>0</v>
      </c>
    </row>
    <row r="74" spans="1:27" x14ac:dyDescent="0.25">
      <c r="B74" s="65"/>
      <c r="C74" s="6" t="s">
        <v>28</v>
      </c>
      <c r="D74" s="7">
        <v>70.819999999999993</v>
      </c>
      <c r="E74" s="7">
        <v>67.86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212.46</v>
      </c>
      <c r="E75" s="10">
        <v>203.57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203.27</v>
      </c>
      <c r="E76" s="7">
        <v>162.69999999999999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359.69</v>
      </c>
      <c r="L76" s="7">
        <v>377.43000000000006</v>
      </c>
      <c r="M76" s="7">
        <v>315.14</v>
      </c>
      <c r="N76" s="7">
        <v>0</v>
      </c>
      <c r="O76" s="7">
        <v>0</v>
      </c>
      <c r="P76" s="7">
        <v>228</v>
      </c>
      <c r="Q76" s="7">
        <v>0</v>
      </c>
      <c r="R76" s="7">
        <v>0</v>
      </c>
      <c r="S76" s="7">
        <v>0</v>
      </c>
      <c r="T76" s="7">
        <v>0</v>
      </c>
      <c r="U76" s="7">
        <v>271.25111111111107</v>
      </c>
      <c r="V76" s="7">
        <v>321.05508474576271</v>
      </c>
      <c r="W76" s="7">
        <v>344.28293697978603</v>
      </c>
      <c r="X76" s="7">
        <v>283.53976273928276</v>
      </c>
      <c r="Y76" s="7">
        <v>229.89136527732197</v>
      </c>
      <c r="Z76" s="7">
        <v>207.01098144070463</v>
      </c>
      <c r="AA76" s="8">
        <v>184.8710327022375</v>
      </c>
    </row>
    <row r="77" spans="1:27" x14ac:dyDescent="0.25">
      <c r="B77" s="65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84.72999999999999</v>
      </c>
      <c r="K77" s="7">
        <v>0</v>
      </c>
      <c r="L77" s="7">
        <v>0</v>
      </c>
      <c r="M77" s="7">
        <v>0</v>
      </c>
      <c r="N77" s="7">
        <v>90.52</v>
      </c>
      <c r="O77" s="7">
        <v>85.6</v>
      </c>
      <c r="P77" s="7">
        <v>0</v>
      </c>
      <c r="Q77" s="7">
        <v>47.251083437110843</v>
      </c>
      <c r="R77" s="7">
        <v>42.82</v>
      </c>
      <c r="S77" s="7">
        <v>47.62</v>
      </c>
      <c r="T77" s="7">
        <v>50.73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60.71</v>
      </c>
      <c r="G78" s="7">
        <v>62.56</v>
      </c>
      <c r="H78" s="7">
        <v>66.58</v>
      </c>
      <c r="I78" s="7">
        <v>74.290000000000006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182.13</v>
      </c>
      <c r="G79" s="10">
        <v>187.67</v>
      </c>
      <c r="H79" s="10">
        <v>199.73</v>
      </c>
      <c r="I79" s="10">
        <v>222.87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176.24845828933476</v>
      </c>
      <c r="E80" s="7">
        <v>172.04</v>
      </c>
      <c r="F80" s="7">
        <v>139.94</v>
      </c>
      <c r="G80" s="7">
        <v>0</v>
      </c>
      <c r="H80" s="7">
        <v>0</v>
      </c>
      <c r="I80" s="7">
        <v>226.38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226.14000000000001</v>
      </c>
      <c r="S80" s="7">
        <v>0</v>
      </c>
      <c r="T80" s="7">
        <v>0</v>
      </c>
      <c r="U80" s="7">
        <v>406.98</v>
      </c>
      <c r="V80" s="7">
        <v>398.61</v>
      </c>
      <c r="W80" s="7">
        <v>423.26000000000005</v>
      </c>
      <c r="X80" s="7">
        <v>0</v>
      </c>
      <c r="Y80" s="7">
        <v>0</v>
      </c>
      <c r="Z80" s="7">
        <v>279.66000000000003</v>
      </c>
      <c r="AA80" s="8">
        <v>248.84000000000003</v>
      </c>
    </row>
    <row r="81" spans="1:27" x14ac:dyDescent="0.25">
      <c r="B81" s="65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64.390884173297962</v>
      </c>
      <c r="K81" s="7">
        <v>116.04000000000003</v>
      </c>
      <c r="L81" s="7">
        <v>86.062431865828088</v>
      </c>
      <c r="M81" s="7">
        <v>50.31</v>
      </c>
      <c r="N81" s="7">
        <v>51.46</v>
      </c>
      <c r="O81" s="7">
        <v>47.71</v>
      </c>
      <c r="P81" s="7">
        <v>53.929607040523933</v>
      </c>
      <c r="Q81" s="7">
        <v>46.53</v>
      </c>
      <c r="R81" s="7">
        <v>0</v>
      </c>
      <c r="S81" s="7">
        <v>89.689999999999984</v>
      </c>
      <c r="T81" s="7">
        <v>99.640000000000015</v>
      </c>
      <c r="U81" s="7">
        <v>0</v>
      </c>
      <c r="V81" s="7">
        <v>0</v>
      </c>
      <c r="W81" s="7">
        <v>0</v>
      </c>
      <c r="X81" s="7">
        <v>113.54</v>
      </c>
      <c r="Y81" s="7">
        <v>98.87</v>
      </c>
      <c r="Z81" s="7">
        <v>0</v>
      </c>
      <c r="AA81" s="8">
        <v>0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57.38</v>
      </c>
      <c r="H82" s="7">
        <v>60.5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172.13</v>
      </c>
      <c r="H83" s="10">
        <v>181.49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183.91768619662361</v>
      </c>
      <c r="E84" s="7">
        <v>177.93</v>
      </c>
      <c r="F84" s="7">
        <v>170.04000000000002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412.10999999999996</v>
      </c>
      <c r="M84" s="7">
        <v>0</v>
      </c>
      <c r="N84" s="7">
        <v>282.58999999999992</v>
      </c>
      <c r="O84" s="7">
        <v>269.66000000000003</v>
      </c>
      <c r="P84" s="7">
        <v>261.56</v>
      </c>
      <c r="Q84" s="7">
        <v>0</v>
      </c>
      <c r="R84" s="7">
        <v>0</v>
      </c>
      <c r="S84" s="7">
        <v>0</v>
      </c>
      <c r="T84" s="7">
        <v>347.19</v>
      </c>
      <c r="U84" s="7">
        <v>352.33999999999992</v>
      </c>
      <c r="V84" s="7">
        <v>377.24</v>
      </c>
      <c r="W84" s="7">
        <v>384.63</v>
      </c>
      <c r="X84" s="7">
        <v>0</v>
      </c>
      <c r="Y84" s="7">
        <v>277.83</v>
      </c>
      <c r="Z84" s="7">
        <v>254.53999999999996</v>
      </c>
      <c r="AA84" s="8">
        <v>217.64999999999998</v>
      </c>
    </row>
    <row r="85" spans="1:27" x14ac:dyDescent="0.25">
      <c r="B85" s="65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39.380000000000003</v>
      </c>
      <c r="J85" s="7">
        <v>55.02</v>
      </c>
      <c r="K85" s="7">
        <v>77.25</v>
      </c>
      <c r="L85" s="7">
        <v>0</v>
      </c>
      <c r="M85" s="7">
        <v>119.3</v>
      </c>
      <c r="N85" s="7">
        <v>0</v>
      </c>
      <c r="O85" s="7">
        <v>0</v>
      </c>
      <c r="P85" s="7">
        <v>0</v>
      </c>
      <c r="Q85" s="7">
        <v>83.189999999999984</v>
      </c>
      <c r="R85" s="7">
        <v>88.96</v>
      </c>
      <c r="S85" s="7">
        <v>93.69</v>
      </c>
      <c r="T85" s="7">
        <v>0</v>
      </c>
      <c r="U85" s="7">
        <v>0</v>
      </c>
      <c r="V85" s="7">
        <v>0</v>
      </c>
      <c r="W85" s="7">
        <v>0</v>
      </c>
      <c r="X85" s="7">
        <v>108.05</v>
      </c>
      <c r="Y85" s="7">
        <v>0</v>
      </c>
      <c r="Z85" s="7">
        <v>0</v>
      </c>
      <c r="AA85" s="8">
        <v>0</v>
      </c>
    </row>
    <row r="86" spans="1:27" x14ac:dyDescent="0.25">
      <c r="B86" s="65"/>
      <c r="C86" s="6" t="s">
        <v>28</v>
      </c>
      <c r="D86" s="7">
        <v>0</v>
      </c>
      <c r="E86" s="7">
        <v>0</v>
      </c>
      <c r="F86" s="7">
        <v>0</v>
      </c>
      <c r="G86" s="7">
        <v>55.51</v>
      </c>
      <c r="H86" s="7">
        <v>56.38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0</v>
      </c>
      <c r="F87" s="10">
        <v>0</v>
      </c>
      <c r="G87" s="10">
        <v>166.52</v>
      </c>
      <c r="H87" s="10">
        <v>169.13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221.76</v>
      </c>
      <c r="E88" s="7">
        <v>205.14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242.75</v>
      </c>
      <c r="N88" s="7">
        <v>222.39756211739288</v>
      </c>
      <c r="O88" s="7">
        <v>206.85737885814808</v>
      </c>
      <c r="P88" s="7">
        <v>196.82676470588237</v>
      </c>
      <c r="Q88" s="7">
        <v>216.15</v>
      </c>
      <c r="R88" s="7">
        <v>206.64</v>
      </c>
      <c r="S88" s="7">
        <v>0</v>
      </c>
      <c r="T88" s="7">
        <v>218.38999999999996</v>
      </c>
      <c r="U88" s="7">
        <v>245.79213622291022</v>
      </c>
      <c r="V88" s="7">
        <v>261.10320730117343</v>
      </c>
      <c r="W88" s="7">
        <v>242.42999999999998</v>
      </c>
      <c r="X88" s="7">
        <v>257.45</v>
      </c>
      <c r="Y88" s="7">
        <v>214.5</v>
      </c>
      <c r="Z88" s="7">
        <v>192.31792746113987</v>
      </c>
      <c r="AA88" s="8">
        <v>172.32142857142858</v>
      </c>
    </row>
    <row r="89" spans="1:27" x14ac:dyDescent="0.25">
      <c r="B89" s="65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74.319999999999993</v>
      </c>
      <c r="L89" s="7">
        <v>47.38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68.660000000000011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64.17</v>
      </c>
      <c r="G90" s="7">
        <v>65.47</v>
      </c>
      <c r="H90" s="7">
        <v>65.12</v>
      </c>
      <c r="I90" s="7">
        <v>66.06</v>
      </c>
      <c r="J90" s="7">
        <v>67.09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192.51</v>
      </c>
      <c r="G91" s="10">
        <v>196.41</v>
      </c>
      <c r="H91" s="10">
        <v>195.36</v>
      </c>
      <c r="I91" s="10">
        <v>198.17</v>
      </c>
      <c r="J91" s="10">
        <v>201.27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157.08456740442659</v>
      </c>
      <c r="E92" s="7">
        <v>132.35748907236524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176.81999999999996</v>
      </c>
      <c r="M92" s="7">
        <v>171.06000000000003</v>
      </c>
      <c r="N92" s="7">
        <v>144.00000000000003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225.16999999999996</v>
      </c>
      <c r="W92" s="7">
        <v>0</v>
      </c>
      <c r="X92" s="7">
        <v>201.47</v>
      </c>
      <c r="Y92" s="7">
        <v>186.57</v>
      </c>
      <c r="Z92" s="7">
        <v>176.12</v>
      </c>
      <c r="AA92" s="8">
        <v>145.16999999999999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54.61</v>
      </c>
      <c r="L93" s="7">
        <v>0</v>
      </c>
      <c r="M93" s="7">
        <v>0</v>
      </c>
      <c r="N93" s="7">
        <v>0</v>
      </c>
      <c r="O93" s="7">
        <v>46.66</v>
      </c>
      <c r="P93" s="7">
        <v>41.97</v>
      </c>
      <c r="Q93" s="7">
        <v>38.090000000000003</v>
      </c>
      <c r="R93" s="7">
        <v>26.932509003601442</v>
      </c>
      <c r="S93" s="7">
        <v>36.639612403100777</v>
      </c>
      <c r="T93" s="7">
        <v>41.597795275590549</v>
      </c>
      <c r="U93" s="7">
        <v>39.658809523809524</v>
      </c>
      <c r="V93" s="7">
        <v>0</v>
      </c>
      <c r="W93" s="7">
        <v>77.75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5"/>
      <c r="C94" s="6" t="s">
        <v>28</v>
      </c>
      <c r="D94" s="7">
        <v>0</v>
      </c>
      <c r="E94" s="7">
        <v>0</v>
      </c>
      <c r="F94" s="7">
        <v>46.77</v>
      </c>
      <c r="G94" s="7">
        <v>45</v>
      </c>
      <c r="H94" s="7">
        <v>45.57</v>
      </c>
      <c r="I94" s="7">
        <v>44.14</v>
      </c>
      <c r="J94" s="7">
        <v>50.47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0</v>
      </c>
      <c r="F95" s="10">
        <v>140.31</v>
      </c>
      <c r="G95" s="10">
        <v>135</v>
      </c>
      <c r="H95" s="10">
        <v>136.71</v>
      </c>
      <c r="I95" s="10">
        <v>132.41</v>
      </c>
      <c r="J95" s="10">
        <v>151.4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164.36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209.94000000000003</v>
      </c>
      <c r="R96" s="7">
        <v>229.49</v>
      </c>
      <c r="S96" s="7">
        <v>0</v>
      </c>
      <c r="T96" s="7">
        <v>475.58</v>
      </c>
      <c r="U96" s="7">
        <v>392.56999999999994</v>
      </c>
      <c r="V96" s="7">
        <v>455.3</v>
      </c>
      <c r="W96" s="7">
        <v>448.52999999999992</v>
      </c>
      <c r="X96" s="7">
        <v>375.57</v>
      </c>
      <c r="Y96" s="7">
        <v>311.10000000000002</v>
      </c>
      <c r="Z96" s="7">
        <v>240.44610128126902</v>
      </c>
      <c r="AA96" s="8">
        <v>219.70154144449828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142.13</v>
      </c>
      <c r="L97" s="7">
        <v>87.253732520616694</v>
      </c>
      <c r="M97" s="7">
        <v>99.81</v>
      </c>
      <c r="N97" s="7">
        <v>54.941768231768229</v>
      </c>
      <c r="O97" s="7">
        <v>49.1473627974745</v>
      </c>
      <c r="P97" s="7">
        <v>69.989999999999995</v>
      </c>
      <c r="Q97" s="7">
        <v>0</v>
      </c>
      <c r="R97" s="7">
        <v>0</v>
      </c>
      <c r="S97" s="7">
        <v>91.12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50.08</v>
      </c>
      <c r="F98" s="7">
        <v>50</v>
      </c>
      <c r="G98" s="7">
        <v>50</v>
      </c>
      <c r="H98" s="7">
        <v>54.01</v>
      </c>
      <c r="I98" s="7">
        <v>56.2</v>
      </c>
      <c r="J98" s="7">
        <v>140.47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150.24</v>
      </c>
      <c r="F99" s="10">
        <v>150</v>
      </c>
      <c r="G99" s="10">
        <v>150</v>
      </c>
      <c r="H99" s="10">
        <v>162.03</v>
      </c>
      <c r="I99" s="10">
        <v>168.59</v>
      </c>
      <c r="J99" s="10">
        <v>421.4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164.88152091254756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225.38</v>
      </c>
      <c r="K100" s="7">
        <v>360.86000000000007</v>
      </c>
      <c r="L100" s="7">
        <v>289.7842659279778</v>
      </c>
      <c r="M100" s="7">
        <v>254.48</v>
      </c>
      <c r="N100" s="7">
        <v>0</v>
      </c>
      <c r="O100" s="7">
        <v>0</v>
      </c>
      <c r="P100" s="7">
        <v>229.83</v>
      </c>
      <c r="Q100" s="7">
        <v>0</v>
      </c>
      <c r="R100" s="7">
        <v>0</v>
      </c>
      <c r="S100" s="7">
        <v>195.15</v>
      </c>
      <c r="T100" s="7">
        <v>206.24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168.49999999999997</v>
      </c>
    </row>
    <row r="101" spans="1:27" x14ac:dyDescent="0.25">
      <c r="B101" s="6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84.29</v>
      </c>
      <c r="O101" s="7">
        <v>76.03</v>
      </c>
      <c r="P101" s="7">
        <v>0</v>
      </c>
      <c r="Q101" s="7">
        <v>65.780000000000015</v>
      </c>
      <c r="R101" s="7">
        <v>60.13000000000001</v>
      </c>
      <c r="S101" s="7">
        <v>0</v>
      </c>
      <c r="T101" s="7">
        <v>0</v>
      </c>
      <c r="U101" s="7">
        <v>57.505257731958764</v>
      </c>
      <c r="V101" s="7">
        <v>102.59</v>
      </c>
      <c r="W101" s="7">
        <v>105.87</v>
      </c>
      <c r="X101" s="7">
        <v>82.34</v>
      </c>
      <c r="Y101" s="7">
        <v>67.260000000000005</v>
      </c>
      <c r="Z101" s="7">
        <v>37.35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49.13</v>
      </c>
      <c r="F102" s="7">
        <v>44.62</v>
      </c>
      <c r="G102" s="7">
        <v>44.17</v>
      </c>
      <c r="H102" s="7">
        <v>50.82</v>
      </c>
      <c r="I102" s="7">
        <v>63.84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147.38</v>
      </c>
      <c r="F103" s="10">
        <v>133.85</v>
      </c>
      <c r="G103" s="10">
        <v>132.51</v>
      </c>
      <c r="H103" s="10">
        <v>152.44999999999999</v>
      </c>
      <c r="I103" s="10">
        <v>191.51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147.84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204.16919999999999</v>
      </c>
      <c r="L104" s="7">
        <v>291.64058217962378</v>
      </c>
      <c r="M104" s="7">
        <v>261.77797872340426</v>
      </c>
      <c r="N104" s="7">
        <v>174.59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65.2</v>
      </c>
      <c r="P105" s="7">
        <v>62.440000000000005</v>
      </c>
      <c r="Q105" s="7">
        <v>56.699999999999996</v>
      </c>
      <c r="R105" s="7">
        <v>58.04</v>
      </c>
      <c r="S105" s="7">
        <v>66.989999999999995</v>
      </c>
      <c r="T105" s="7">
        <v>73.599999999999994</v>
      </c>
      <c r="U105" s="7">
        <v>50.092307692307706</v>
      </c>
      <c r="V105" s="7">
        <v>95.92</v>
      </c>
      <c r="W105" s="7">
        <v>94.8</v>
      </c>
      <c r="X105" s="7">
        <v>74.14</v>
      </c>
      <c r="Y105" s="7">
        <v>63.517933094384709</v>
      </c>
      <c r="Z105" s="7">
        <v>63.9</v>
      </c>
      <c r="AA105" s="8">
        <v>37.197634408602148</v>
      </c>
    </row>
    <row r="106" spans="1:27" x14ac:dyDescent="0.25">
      <c r="B106" s="65"/>
      <c r="C106" s="6" t="s">
        <v>28</v>
      </c>
      <c r="D106" s="7">
        <v>0</v>
      </c>
      <c r="E106" s="7">
        <v>46.05</v>
      </c>
      <c r="F106" s="7">
        <v>44.52</v>
      </c>
      <c r="G106" s="7">
        <v>46.42</v>
      </c>
      <c r="H106" s="7">
        <v>50.27</v>
      </c>
      <c r="I106" s="7">
        <v>57.86</v>
      </c>
      <c r="J106" s="7">
        <v>75.680000000000007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138.15</v>
      </c>
      <c r="F107" s="10">
        <v>133.55000000000001</v>
      </c>
      <c r="G107" s="10">
        <v>139.26</v>
      </c>
      <c r="H107" s="10">
        <v>150.81</v>
      </c>
      <c r="I107" s="10">
        <v>173.58</v>
      </c>
      <c r="J107" s="10">
        <v>227.04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0</v>
      </c>
      <c r="E108" s="7">
        <v>169.34999999999997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378.06</v>
      </c>
      <c r="L108" s="7">
        <v>377.94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450.08</v>
      </c>
      <c r="V108" s="7">
        <v>533.79</v>
      </c>
      <c r="W108" s="7">
        <v>0</v>
      </c>
      <c r="X108" s="7">
        <v>0</v>
      </c>
      <c r="Y108" s="7">
        <v>0</v>
      </c>
      <c r="Z108" s="7">
        <v>205.31</v>
      </c>
      <c r="AA108" s="8">
        <v>0</v>
      </c>
    </row>
    <row r="109" spans="1:27" x14ac:dyDescent="0.25">
      <c r="B109" s="65"/>
      <c r="C109" s="6" t="s">
        <v>27</v>
      </c>
      <c r="D109" s="7">
        <v>43.36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82.89</v>
      </c>
      <c r="K109" s="7">
        <v>0</v>
      </c>
      <c r="L109" s="7">
        <v>0</v>
      </c>
      <c r="M109" s="7">
        <v>91.720000000000013</v>
      </c>
      <c r="N109" s="7">
        <v>72.930000000000007</v>
      </c>
      <c r="O109" s="7">
        <v>68.45</v>
      </c>
      <c r="P109" s="7">
        <v>53.918540804813837</v>
      </c>
      <c r="Q109" s="7">
        <v>61.52000000000001</v>
      </c>
      <c r="R109" s="7">
        <v>65.02</v>
      </c>
      <c r="S109" s="7">
        <v>72.06</v>
      </c>
      <c r="T109" s="7">
        <v>80.450000000000017</v>
      </c>
      <c r="U109" s="7">
        <v>0</v>
      </c>
      <c r="V109" s="7">
        <v>0</v>
      </c>
      <c r="W109" s="7">
        <v>114.44</v>
      </c>
      <c r="X109" s="7">
        <v>97.39</v>
      </c>
      <c r="Y109" s="7">
        <v>78.97</v>
      </c>
      <c r="Z109" s="7">
        <v>0</v>
      </c>
      <c r="AA109" s="8">
        <v>41.286875000000002</v>
      </c>
    </row>
    <row r="110" spans="1:27" x14ac:dyDescent="0.25">
      <c r="B110" s="65"/>
      <c r="C110" s="6" t="s">
        <v>28</v>
      </c>
      <c r="D110" s="7">
        <v>0</v>
      </c>
      <c r="E110" s="7">
        <v>0</v>
      </c>
      <c r="F110" s="7">
        <v>51.93</v>
      </c>
      <c r="G110" s="7">
        <v>52.85</v>
      </c>
      <c r="H110" s="7">
        <v>54.25</v>
      </c>
      <c r="I110" s="7">
        <v>72.48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0</v>
      </c>
      <c r="F111" s="10">
        <v>155.78</v>
      </c>
      <c r="G111" s="10">
        <v>158.54</v>
      </c>
      <c r="H111" s="10">
        <v>162.74</v>
      </c>
      <c r="I111" s="10">
        <v>217.44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183.63</v>
      </c>
      <c r="E112" s="7">
        <v>181.38</v>
      </c>
      <c r="F112" s="7">
        <v>0</v>
      </c>
      <c r="G112" s="7">
        <v>0</v>
      </c>
      <c r="H112" s="7">
        <v>0</v>
      </c>
      <c r="I112" s="7">
        <v>0</v>
      </c>
      <c r="J112" s="7">
        <v>180.704375</v>
      </c>
      <c r="K112" s="7">
        <v>210.1858708094849</v>
      </c>
      <c r="L112" s="7">
        <v>232.77688236468941</v>
      </c>
      <c r="M112" s="7">
        <v>223.28</v>
      </c>
      <c r="N112" s="7">
        <v>205.04999999999998</v>
      </c>
      <c r="O112" s="7">
        <v>195.29</v>
      </c>
      <c r="P112" s="7">
        <v>178.35</v>
      </c>
      <c r="Q112" s="7">
        <v>0</v>
      </c>
      <c r="R112" s="7">
        <v>0</v>
      </c>
      <c r="S112" s="7">
        <v>191.71999999999997</v>
      </c>
      <c r="T112" s="7">
        <v>0</v>
      </c>
      <c r="U112" s="7">
        <v>224.27000000000004</v>
      </c>
      <c r="V112" s="7">
        <v>268.47000000000003</v>
      </c>
      <c r="W112" s="7">
        <v>288.77999999999997</v>
      </c>
      <c r="X112" s="7">
        <v>211.37610023492559</v>
      </c>
      <c r="Y112" s="7">
        <v>218.12</v>
      </c>
      <c r="Z112" s="7">
        <v>210.51783243658721</v>
      </c>
      <c r="AA112" s="8">
        <v>161.21882818685671</v>
      </c>
    </row>
    <row r="113" spans="1:27" x14ac:dyDescent="0.25">
      <c r="B113" s="6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56.23</v>
      </c>
      <c r="R113" s="7">
        <v>59.69</v>
      </c>
      <c r="S113" s="7">
        <v>0</v>
      </c>
      <c r="T113" s="7">
        <v>68.48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5"/>
      <c r="C114" s="6" t="s">
        <v>28</v>
      </c>
      <c r="D114" s="7">
        <v>0</v>
      </c>
      <c r="E114" s="7">
        <v>0</v>
      </c>
      <c r="F114" s="7">
        <v>52.54</v>
      </c>
      <c r="G114" s="7">
        <v>44.59</v>
      </c>
      <c r="H114" s="7">
        <v>53.39</v>
      </c>
      <c r="I114" s="7">
        <v>66.39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0</v>
      </c>
      <c r="F115" s="10">
        <v>157.61000000000001</v>
      </c>
      <c r="G115" s="10">
        <v>133.76</v>
      </c>
      <c r="H115" s="10">
        <v>160.16999999999999</v>
      </c>
      <c r="I115" s="10">
        <v>199.16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142.4512676056338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146.29521739130433</v>
      </c>
      <c r="L116" s="7">
        <v>172.56</v>
      </c>
      <c r="M116" s="7">
        <v>163.5</v>
      </c>
      <c r="N116" s="7">
        <v>143.22</v>
      </c>
      <c r="O116" s="7">
        <v>130.5</v>
      </c>
      <c r="P116" s="7">
        <v>127.01999999999998</v>
      </c>
      <c r="Q116" s="7">
        <v>123.89</v>
      </c>
      <c r="R116" s="7">
        <v>126.6</v>
      </c>
      <c r="S116" s="7">
        <v>140.94000000000003</v>
      </c>
      <c r="T116" s="7">
        <v>162.58551282051283</v>
      </c>
      <c r="U116" s="7">
        <v>194.15047642557391</v>
      </c>
      <c r="V116" s="7">
        <v>197.26133635905197</v>
      </c>
      <c r="W116" s="7">
        <v>192.41543891958256</v>
      </c>
      <c r="X116" s="7">
        <v>158.4027055702918</v>
      </c>
      <c r="Y116" s="7">
        <v>142.84333333333333</v>
      </c>
      <c r="Z116" s="7">
        <v>141.54849569867471</v>
      </c>
      <c r="AA116" s="8">
        <v>129.54506155950753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5"/>
      <c r="C118" s="6" t="s">
        <v>28</v>
      </c>
      <c r="D118" s="7">
        <v>0</v>
      </c>
      <c r="E118" s="7">
        <v>46.39</v>
      </c>
      <c r="F118" s="7">
        <v>45.21</v>
      </c>
      <c r="G118" s="7">
        <v>43.99</v>
      </c>
      <c r="H118" s="7">
        <v>43.5</v>
      </c>
      <c r="I118" s="7">
        <v>44.17</v>
      </c>
      <c r="J118" s="7">
        <v>48.39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139.16</v>
      </c>
      <c r="F119" s="10">
        <v>135.62</v>
      </c>
      <c r="G119" s="10">
        <v>131.97</v>
      </c>
      <c r="H119" s="10">
        <v>130.5</v>
      </c>
      <c r="I119" s="10">
        <v>132.5</v>
      </c>
      <c r="J119" s="10">
        <v>145.16999999999999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138.99166868616928</v>
      </c>
      <c r="E120" s="7">
        <v>130.46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140.86000000000004</v>
      </c>
      <c r="L120" s="7">
        <v>155.49166666666665</v>
      </c>
      <c r="M120" s="7">
        <v>143.60504703788456</v>
      </c>
      <c r="N120" s="7">
        <v>146.72</v>
      </c>
      <c r="O120" s="7">
        <v>150.04999999999998</v>
      </c>
      <c r="P120" s="7">
        <v>150</v>
      </c>
      <c r="Q120" s="7">
        <v>137.9951980792317</v>
      </c>
      <c r="R120" s="7">
        <v>150.06981132075472</v>
      </c>
      <c r="S120" s="7">
        <v>169.650806234366</v>
      </c>
      <c r="T120" s="7">
        <v>192.22633187772922</v>
      </c>
      <c r="U120" s="7">
        <v>208.41441441441444</v>
      </c>
      <c r="V120" s="7">
        <v>223.0797037793667</v>
      </c>
      <c r="W120" s="7">
        <v>214.5</v>
      </c>
      <c r="X120" s="7">
        <v>191.78</v>
      </c>
      <c r="Y120" s="7">
        <v>182.51</v>
      </c>
      <c r="Z120" s="7">
        <v>190.5</v>
      </c>
      <c r="AA120" s="8">
        <v>163.89</v>
      </c>
    </row>
    <row r="121" spans="1:27" x14ac:dyDescent="0.25">
      <c r="B121" s="6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5"/>
      <c r="C122" s="6" t="s">
        <v>28</v>
      </c>
      <c r="D122" s="7">
        <v>0</v>
      </c>
      <c r="E122" s="7">
        <v>0</v>
      </c>
      <c r="F122" s="7">
        <v>49.96</v>
      </c>
      <c r="G122" s="7">
        <v>48.88</v>
      </c>
      <c r="H122" s="7">
        <v>49.12</v>
      </c>
      <c r="I122" s="7">
        <v>49.49</v>
      </c>
      <c r="J122" s="7">
        <v>50.28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0</v>
      </c>
      <c r="F123" s="10">
        <v>149.88</v>
      </c>
      <c r="G123" s="10">
        <v>146.63999999999999</v>
      </c>
      <c r="H123" s="10">
        <v>147.35</v>
      </c>
      <c r="I123" s="10">
        <v>148.47</v>
      </c>
      <c r="J123" s="10">
        <v>150.83000000000001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184.43000000000004</v>
      </c>
      <c r="J124" s="7">
        <v>220.94</v>
      </c>
      <c r="K124" s="7">
        <v>249.29999999999998</v>
      </c>
      <c r="L124" s="7">
        <v>252.00000000000003</v>
      </c>
      <c r="M124" s="7">
        <v>0</v>
      </c>
      <c r="N124" s="7">
        <v>0</v>
      </c>
      <c r="O124" s="7">
        <v>212.93</v>
      </c>
      <c r="P124" s="7">
        <v>212.94</v>
      </c>
      <c r="Q124" s="7">
        <v>218.93999999999997</v>
      </c>
      <c r="R124" s="7">
        <v>232.5</v>
      </c>
      <c r="S124" s="7">
        <v>253.73</v>
      </c>
      <c r="T124" s="7">
        <v>243.78553459119496</v>
      </c>
      <c r="U124" s="7">
        <v>259.83</v>
      </c>
      <c r="V124" s="7">
        <v>238.21687681862269</v>
      </c>
      <c r="W124" s="7">
        <v>219.78000000000003</v>
      </c>
      <c r="X124" s="7">
        <v>194.33190869354058</v>
      </c>
      <c r="Y124" s="7">
        <v>205.17</v>
      </c>
      <c r="Z124" s="7">
        <v>190.49</v>
      </c>
      <c r="AA124" s="8">
        <v>162.11999999999998</v>
      </c>
    </row>
    <row r="125" spans="1:27" x14ac:dyDescent="0.25">
      <c r="B125" s="65"/>
      <c r="C125" s="6" t="s">
        <v>27</v>
      </c>
      <c r="D125" s="7">
        <v>65.16</v>
      </c>
      <c r="E125" s="7">
        <v>59.54999999999999</v>
      </c>
      <c r="F125" s="7">
        <v>58.160000000000004</v>
      </c>
      <c r="G125" s="7">
        <v>57.3</v>
      </c>
      <c r="H125" s="7">
        <v>57.539999999999992</v>
      </c>
      <c r="I125" s="7">
        <v>0</v>
      </c>
      <c r="J125" s="7">
        <v>0</v>
      </c>
      <c r="K125" s="7">
        <v>0</v>
      </c>
      <c r="L125" s="7">
        <v>0</v>
      </c>
      <c r="M125" s="7">
        <v>76.650000000000006</v>
      </c>
      <c r="N125" s="7">
        <v>63.873328795098701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5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7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16" workbookViewId="0">
      <selection activeCell="D2" sqref="D2: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01.10.2022</v>
      </c>
      <c r="B2" s="21" t="s">
        <v>34</v>
      </c>
      <c r="C2" s="21">
        <v>1</v>
      </c>
      <c r="D2" s="22">
        <v>61.494100000000003</v>
      </c>
    </row>
    <row r="3" spans="1:5" ht="15" customHeight="1" thickTop="1" thickBot="1" x14ac:dyDescent="0.3">
      <c r="A3" s="20" t="str">
        <f>'Angazirana aFRR energija'!B5</f>
        <v>02.10.2022</v>
      </c>
      <c r="B3" s="21" t="s">
        <v>34</v>
      </c>
      <c r="C3" s="21">
        <v>1</v>
      </c>
      <c r="D3" s="22">
        <v>61.494100000000003</v>
      </c>
    </row>
    <row r="4" spans="1:5" ht="15.75" customHeight="1" thickTop="1" thickBot="1" x14ac:dyDescent="0.3">
      <c r="A4" s="20" t="str">
        <f>'Angazirana aFRR energija'!B6</f>
        <v>03.10.2022</v>
      </c>
      <c r="B4" s="21" t="s">
        <v>34</v>
      </c>
      <c r="C4" s="21">
        <v>1</v>
      </c>
      <c r="D4" s="22">
        <v>61.494100000000003</v>
      </c>
    </row>
    <row r="5" spans="1:5" ht="15" customHeight="1" thickTop="1" thickBot="1" x14ac:dyDescent="0.3">
      <c r="A5" s="20" t="str">
        <f>'Angazirana aFRR energija'!B7</f>
        <v>04.10.2022</v>
      </c>
      <c r="B5" s="21" t="s">
        <v>34</v>
      </c>
      <c r="C5" s="21">
        <v>1</v>
      </c>
      <c r="D5" s="22">
        <v>61.492400000000004</v>
      </c>
    </row>
    <row r="6" spans="1:5" ht="15" customHeight="1" thickTop="1" thickBot="1" x14ac:dyDescent="0.3">
      <c r="A6" s="20" t="str">
        <f>'Angazirana aFRR energija'!B8</f>
        <v>05.10.2022</v>
      </c>
      <c r="B6" s="21" t="s">
        <v>34</v>
      </c>
      <c r="C6" s="21">
        <v>1</v>
      </c>
      <c r="D6" s="22">
        <v>61.4953</v>
      </c>
    </row>
    <row r="7" spans="1:5" ht="15" customHeight="1" thickTop="1" thickBot="1" x14ac:dyDescent="0.3">
      <c r="A7" s="20" t="str">
        <f>'Angazirana aFRR energija'!B9</f>
        <v>06.10.2022</v>
      </c>
      <c r="B7" s="21" t="s">
        <v>34</v>
      </c>
      <c r="C7" s="21">
        <v>1</v>
      </c>
      <c r="D7" s="22">
        <v>61.497</v>
      </c>
    </row>
    <row r="8" spans="1:5" ht="15.75" customHeight="1" thickTop="1" thickBot="1" x14ac:dyDescent="0.3">
      <c r="A8" s="20" t="str">
        <f>'Angazirana aFRR energija'!B10</f>
        <v>07.10.2022</v>
      </c>
      <c r="B8" s="21" t="s">
        <v>34</v>
      </c>
      <c r="C8" s="21">
        <v>1</v>
      </c>
      <c r="D8" s="22">
        <v>61.494999999999997</v>
      </c>
    </row>
    <row r="9" spans="1:5" ht="15" customHeight="1" thickTop="1" thickBot="1" x14ac:dyDescent="0.3">
      <c r="A9" s="20" t="str">
        <f>'Angazirana aFRR energija'!B11</f>
        <v>08.10.2022</v>
      </c>
      <c r="B9" s="21" t="s">
        <v>34</v>
      </c>
      <c r="C9" s="21">
        <v>1</v>
      </c>
      <c r="D9" s="22">
        <v>61.494999999999997</v>
      </c>
    </row>
    <row r="10" spans="1:5" ht="15" customHeight="1" thickTop="1" thickBot="1" x14ac:dyDescent="0.3">
      <c r="A10" s="20" t="str">
        <f>'Angazirana aFRR energija'!B12</f>
        <v>09.10.2022</v>
      </c>
      <c r="B10" s="21" t="s">
        <v>34</v>
      </c>
      <c r="C10" s="21">
        <v>1</v>
      </c>
      <c r="D10" s="22">
        <v>61.494999999999997</v>
      </c>
    </row>
    <row r="11" spans="1:5" ht="15" customHeight="1" thickTop="1" thickBot="1" x14ac:dyDescent="0.3">
      <c r="A11" s="20" t="str">
        <f>'Angazirana aFRR energija'!B13</f>
        <v>10.10.2022</v>
      </c>
      <c r="B11" s="21" t="s">
        <v>34</v>
      </c>
      <c r="C11" s="21">
        <v>1</v>
      </c>
      <c r="D11" s="22">
        <v>61.494999999999997</v>
      </c>
    </row>
    <row r="12" spans="1:5" ht="15.75" customHeight="1" thickTop="1" thickBot="1" x14ac:dyDescent="0.3">
      <c r="A12" s="20" t="str">
        <f>'Angazirana aFRR energija'!B14</f>
        <v>11.10.2022</v>
      </c>
      <c r="B12" s="21" t="s">
        <v>34</v>
      </c>
      <c r="C12" s="21">
        <v>1</v>
      </c>
      <c r="D12" s="22">
        <v>61.4938</v>
      </c>
    </row>
    <row r="13" spans="1:5" ht="15" customHeight="1" thickTop="1" thickBot="1" x14ac:dyDescent="0.3">
      <c r="A13" s="20" t="str">
        <f>'Angazirana aFRR energija'!B15</f>
        <v>12.10.2022</v>
      </c>
      <c r="B13" s="21" t="s">
        <v>34</v>
      </c>
      <c r="C13" s="21">
        <v>1</v>
      </c>
      <c r="D13" s="22">
        <v>61.4938</v>
      </c>
    </row>
    <row r="14" spans="1:5" ht="15" customHeight="1" thickTop="1" thickBot="1" x14ac:dyDescent="0.3">
      <c r="A14" s="20" t="str">
        <f>'Angazirana aFRR energija'!B16</f>
        <v>13.10.2022</v>
      </c>
      <c r="B14" s="21" t="s">
        <v>34</v>
      </c>
      <c r="C14" s="21">
        <v>1</v>
      </c>
      <c r="D14" s="22">
        <v>61.492699999999999</v>
      </c>
    </row>
    <row r="15" spans="1:5" ht="15" customHeight="1" thickTop="1" thickBot="1" x14ac:dyDescent="0.3">
      <c r="A15" s="20" t="str">
        <f>'Angazirana aFRR energija'!B17</f>
        <v>14.10.2022</v>
      </c>
      <c r="B15" s="21" t="s">
        <v>34</v>
      </c>
      <c r="C15" s="21">
        <v>1</v>
      </c>
      <c r="D15" s="22">
        <v>61.494999999999997</v>
      </c>
    </row>
    <row r="16" spans="1:5" ht="15.75" customHeight="1" thickTop="1" thickBot="1" x14ac:dyDescent="0.3">
      <c r="A16" s="20" t="str">
        <f>'Angazirana aFRR energija'!B18</f>
        <v>15.10.2022</v>
      </c>
      <c r="B16" s="21" t="s">
        <v>34</v>
      </c>
      <c r="C16" s="21">
        <v>1</v>
      </c>
      <c r="D16" s="22">
        <v>61.494999999999997</v>
      </c>
    </row>
    <row r="17" spans="1:4" ht="15" customHeight="1" thickTop="1" thickBot="1" x14ac:dyDescent="0.3">
      <c r="A17" s="20" t="str">
        <f>'Angazirana aFRR energija'!B19</f>
        <v>16.10.2022</v>
      </c>
      <c r="B17" s="21" t="s">
        <v>34</v>
      </c>
      <c r="C17" s="21">
        <v>1</v>
      </c>
      <c r="D17" s="22">
        <v>61.494999999999997</v>
      </c>
    </row>
    <row r="18" spans="1:4" ht="15" customHeight="1" thickTop="1" thickBot="1" x14ac:dyDescent="0.3">
      <c r="A18" s="20" t="str">
        <f>'Angazirana aFRR energija'!B20</f>
        <v>17.10.2022</v>
      </c>
      <c r="B18" s="21" t="s">
        <v>34</v>
      </c>
      <c r="C18" s="21">
        <v>1</v>
      </c>
      <c r="D18" s="22">
        <v>61.494999999999997</v>
      </c>
    </row>
    <row r="19" spans="1:4" ht="15" customHeight="1" thickTop="1" thickBot="1" x14ac:dyDescent="0.3">
      <c r="A19" s="20" t="str">
        <f>'Angazirana aFRR energija'!B21</f>
        <v>18.10.2022</v>
      </c>
      <c r="B19" s="21" t="s">
        <v>34</v>
      </c>
      <c r="C19" s="21">
        <v>1</v>
      </c>
      <c r="D19" s="22">
        <v>61.494999999999997</v>
      </c>
    </row>
    <row r="20" spans="1:4" ht="15.75" customHeight="1" thickTop="1" thickBot="1" x14ac:dyDescent="0.3">
      <c r="A20" s="20" t="str">
        <f>'Angazirana aFRR energija'!B22</f>
        <v>19.10.2022</v>
      </c>
      <c r="B20" s="21" t="s">
        <v>34</v>
      </c>
      <c r="C20" s="21">
        <v>1</v>
      </c>
      <c r="D20" s="22">
        <v>61.494999999999997</v>
      </c>
    </row>
    <row r="21" spans="1:4" ht="15" customHeight="1" thickTop="1" thickBot="1" x14ac:dyDescent="0.3">
      <c r="A21" s="20" t="str">
        <f>'Angazirana aFRR energija'!B23</f>
        <v>20.10.2022</v>
      </c>
      <c r="B21" s="21" t="s">
        <v>34</v>
      </c>
      <c r="C21" s="21">
        <v>1</v>
      </c>
      <c r="D21" s="22">
        <v>61.494999999999997</v>
      </c>
    </row>
    <row r="22" spans="1:4" ht="15.75" customHeight="1" thickTop="1" thickBot="1" x14ac:dyDescent="0.3">
      <c r="A22" s="20" t="str">
        <f>'Angazirana aFRR energija'!B24</f>
        <v>21.10.2022</v>
      </c>
      <c r="B22" s="21" t="s">
        <v>34</v>
      </c>
      <c r="C22" s="21">
        <v>1</v>
      </c>
      <c r="D22" s="22">
        <v>61.494999999999997</v>
      </c>
    </row>
    <row r="23" spans="1:4" ht="15" customHeight="1" thickTop="1" thickBot="1" x14ac:dyDescent="0.3">
      <c r="A23" s="20" t="str">
        <f>'Angazirana aFRR energija'!B25</f>
        <v>22.10.2022</v>
      </c>
      <c r="B23" s="21" t="s">
        <v>34</v>
      </c>
      <c r="C23" s="21">
        <v>1</v>
      </c>
      <c r="D23" s="22">
        <v>61.531799999999997</v>
      </c>
    </row>
    <row r="24" spans="1:4" ht="15.75" customHeight="1" thickTop="1" thickBot="1" x14ac:dyDescent="0.3">
      <c r="A24" s="20" t="str">
        <f>'Angazirana aFRR energija'!B26</f>
        <v>23.10.2022</v>
      </c>
      <c r="B24" s="21" t="s">
        <v>34</v>
      </c>
      <c r="C24" s="21">
        <v>1</v>
      </c>
      <c r="D24" s="22">
        <v>61.531799999999997</v>
      </c>
    </row>
    <row r="25" spans="1:4" ht="15" customHeight="1" thickTop="1" thickBot="1" x14ac:dyDescent="0.3">
      <c r="A25" s="20" t="str">
        <f>'Angazirana aFRR energija'!B27</f>
        <v>24.10.2022</v>
      </c>
      <c r="B25" s="21" t="s">
        <v>34</v>
      </c>
      <c r="C25" s="21">
        <v>1</v>
      </c>
      <c r="D25" s="22">
        <v>61.531799999999997</v>
      </c>
    </row>
    <row r="26" spans="1:4" ht="15" customHeight="1" thickTop="1" thickBot="1" x14ac:dyDescent="0.3">
      <c r="A26" s="20" t="str">
        <f>'Angazirana aFRR energija'!B28</f>
        <v>25.10.2022</v>
      </c>
      <c r="B26" s="21" t="s">
        <v>34</v>
      </c>
      <c r="C26" s="21">
        <v>1</v>
      </c>
      <c r="D26" s="22">
        <v>61.531799999999997</v>
      </c>
    </row>
    <row r="27" spans="1:4" ht="16.5" customHeight="1" thickTop="1" thickBot="1" x14ac:dyDescent="0.3">
      <c r="A27" s="20" t="str">
        <f>'Angazirana aFRR energija'!B29</f>
        <v>26.10.2022</v>
      </c>
      <c r="B27" s="21" t="s">
        <v>34</v>
      </c>
      <c r="C27" s="21">
        <v>1</v>
      </c>
      <c r="D27" s="22">
        <v>61.584000000000003</v>
      </c>
    </row>
    <row r="28" spans="1:4" ht="17.25" thickTop="1" thickBot="1" x14ac:dyDescent="0.3">
      <c r="A28" s="20" t="str">
        <f>'Angazirana aFRR energija'!B30</f>
        <v>27.10.2022</v>
      </c>
      <c r="B28" s="21" t="s">
        <v>34</v>
      </c>
      <c r="C28" s="21">
        <v>1</v>
      </c>
      <c r="D28" s="22">
        <v>61.636600000000001</v>
      </c>
    </row>
    <row r="29" spans="1:4" ht="17.25" thickTop="1" thickBot="1" x14ac:dyDescent="0.3">
      <c r="A29" s="20" t="str">
        <f>'Angazirana aFRR energija'!B31</f>
        <v>28.10.2022</v>
      </c>
      <c r="B29" s="21" t="s">
        <v>34</v>
      </c>
      <c r="C29" s="21">
        <v>1</v>
      </c>
      <c r="D29" s="22">
        <v>61.695</v>
      </c>
    </row>
    <row r="30" spans="1:4" ht="17.25" thickTop="1" thickBot="1" x14ac:dyDescent="0.3">
      <c r="A30" s="20" t="str">
        <f>'Angazirana aFRR energija'!B32</f>
        <v>29.10.2022</v>
      </c>
      <c r="B30" s="21" t="s">
        <v>34</v>
      </c>
      <c r="C30" s="21">
        <v>1</v>
      </c>
      <c r="D30" s="22">
        <v>61.694800000000001</v>
      </c>
    </row>
    <row r="31" spans="1:4" ht="17.25" thickTop="1" thickBot="1" x14ac:dyDescent="0.3">
      <c r="A31" s="20" t="str">
        <f>'Angazirana aFRR energija'!B33</f>
        <v>30.10.2022</v>
      </c>
      <c r="B31" s="21" t="s">
        <v>34</v>
      </c>
      <c r="C31" s="21">
        <v>1</v>
      </c>
      <c r="D31" s="22">
        <v>61.694800000000001</v>
      </c>
    </row>
    <row r="32" spans="1:4" ht="16.5" thickTop="1" x14ac:dyDescent="0.25">
      <c r="A32" s="23" t="str">
        <f>'Angazirana aFRR energija'!B34</f>
        <v>31.10.2022</v>
      </c>
      <c r="B32" s="24" t="s">
        <v>34</v>
      </c>
      <c r="C32" s="24">
        <v>1</v>
      </c>
      <c r="D32" s="22">
        <v>61.694800000000001</v>
      </c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46" zoomScale="70" zoomScaleNormal="70" workbookViewId="0">
      <selection activeCell="E52" sqref="E5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4" t="str">
        <f>'Cena na poramnuvanje'!B4:B7</f>
        <v>01.10.2022</v>
      </c>
      <c r="C4" s="6" t="s">
        <v>26</v>
      </c>
      <c r="D4" s="27">
        <f>'Cena na poramnuvanje'!D4*'Sreden kurs'!$D$2</f>
        <v>0</v>
      </c>
      <c r="E4" s="27">
        <f>'Cena na poramnuvanje'!E4*'Sreden kurs'!$D$2</f>
        <v>0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0</v>
      </c>
      <c r="K4" s="27">
        <f>'Cena na poramnuvanje'!K4*'Sreden kurs'!$D$2</f>
        <v>0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0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0</v>
      </c>
      <c r="AA4" s="28">
        <f>'Cena na poramnuvanje'!AA4*'Sreden kurs'!$D$2</f>
        <v>0</v>
      </c>
    </row>
    <row r="5" spans="2:27" x14ac:dyDescent="0.25">
      <c r="B5" s="65"/>
      <c r="C5" s="6" t="s">
        <v>27</v>
      </c>
      <c r="D5" s="27">
        <f>'Cena na poramnuvanje'!D5*'Sreden kurs'!$D$2</f>
        <v>0</v>
      </c>
      <c r="E5" s="27">
        <f>'Cena na poramnuvanje'!E5*'Sreden kurs'!$D$2</f>
        <v>9108.5060920000014</v>
      </c>
      <c r="F5" s="27">
        <f>'Cena na poramnuvanje'!F5*'Sreden kurs'!$D$2</f>
        <v>9149.7071390000001</v>
      </c>
      <c r="G5" s="27">
        <f>'Cena na poramnuvanje'!G5*'Sreden kurs'!$D$2</f>
        <v>9043.3223460000008</v>
      </c>
      <c r="H5" s="27">
        <f>'Cena na poramnuvanje'!H5*'Sreden kurs'!$D$2</f>
        <v>9238.8735840000008</v>
      </c>
      <c r="I5" s="27">
        <f>'Cena na poramnuvanje'!I5*'Sreden kurs'!$D$2</f>
        <v>9841.5157639999998</v>
      </c>
      <c r="J5" s="27">
        <f>'Cena na poramnuvanje'!J5*'Sreden kurs'!$D$2</f>
        <v>11962.945873810811</v>
      </c>
      <c r="K5" s="27">
        <f>'Cena na poramnuvanje'!K5*'Sreden kurs'!$D$2</f>
        <v>12434.107019999999</v>
      </c>
      <c r="L5" s="27">
        <f>'Cena na poramnuvanje'!L5*'Sreden kurs'!$D$2</f>
        <v>13872.093453927264</v>
      </c>
      <c r="M5" s="27">
        <f>'Cena na poramnuvanje'!M5*'Sreden kurs'!$D$2</f>
        <v>15025.315980256446</v>
      </c>
      <c r="N5" s="27">
        <f>'Cena na poramnuvanje'!N5*'Sreden kurs'!$D$2</f>
        <v>13362.386851660931</v>
      </c>
      <c r="O5" s="27">
        <f>'Cena na poramnuvanje'!O5*'Sreden kurs'!$D$2</f>
        <v>12409.289217700953</v>
      </c>
      <c r="P5" s="27">
        <f>'Cena na poramnuvanje'!P5*'Sreden kurs'!$D$2</f>
        <v>12635.110837442315</v>
      </c>
      <c r="Q5" s="27">
        <f>'Cena na poramnuvanje'!Q5*'Sreden kurs'!$D$2</f>
        <v>14054.027723680696</v>
      </c>
      <c r="R5" s="27">
        <f>'Cena na poramnuvanje'!R5*'Sreden kurs'!$D$2</f>
        <v>13653.169830188648</v>
      </c>
      <c r="S5" s="27">
        <f>'Cena na poramnuvanje'!S5*'Sreden kurs'!$D$2</f>
        <v>20992.855857999999</v>
      </c>
      <c r="T5" s="27">
        <f>'Cena na poramnuvanje'!T5*'Sreden kurs'!$D$2</f>
        <v>20207.576201</v>
      </c>
      <c r="U5" s="27">
        <f>'Cena na poramnuvanje'!U5*'Sreden kurs'!$D$2</f>
        <v>20884.011301000002</v>
      </c>
      <c r="V5" s="27">
        <f>'Cena na poramnuvanje'!V5*'Sreden kurs'!$D$2</f>
        <v>21490.958068000004</v>
      </c>
      <c r="W5" s="27">
        <f>'Cena na poramnuvanje'!W5*'Sreden kurs'!$D$2</f>
        <v>22815.540981999999</v>
      </c>
      <c r="X5" s="27">
        <f>'Cena na poramnuvanje'!X5*'Sreden kurs'!$D$2</f>
        <v>20385.132951873791</v>
      </c>
      <c r="Y5" s="27">
        <f>'Cena na poramnuvanje'!Y5*'Sreden kurs'!$D$2</f>
        <v>16923.241202403282</v>
      </c>
      <c r="Z5" s="27">
        <f>'Cena na poramnuvanje'!Z5*'Sreden kurs'!$D$2</f>
        <v>10691.979167000001</v>
      </c>
      <c r="AA5" s="28">
        <f>'Cena na poramnuvanje'!AA5*'Sreden kurs'!$D$2</f>
        <v>10616.727178203118</v>
      </c>
    </row>
    <row r="6" spans="2:27" x14ac:dyDescent="0.25">
      <c r="B6" s="65"/>
      <c r="C6" s="6" t="s">
        <v>28</v>
      </c>
      <c r="D6" s="27">
        <f>'Cena na poramnuvanje'!D6*'Sreden kurs'!$D$2</f>
        <v>15542.018834000002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29">
        <f>'Cena na poramnuvanje'!D7*'Sreden kurs'!$D$2</f>
        <v>46625.441561000007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4" t="str">
        <f>'Cena na poramnuvanje'!B8:B11</f>
        <v>02.10.2022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0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16582.499006000002</v>
      </c>
      <c r="AA8" s="28">
        <f>'Cena na poramnuvanje'!AA8*'Sreden kurs'!$D$3</f>
        <v>0</v>
      </c>
    </row>
    <row r="9" spans="2:27" x14ac:dyDescent="0.25">
      <c r="B9" s="65"/>
      <c r="C9" s="6" t="s">
        <v>27</v>
      </c>
      <c r="D9" s="27">
        <f>'Cena na poramnuvanje'!D9*'Sreden kurs'!$D$3</f>
        <v>2209.7773437350434</v>
      </c>
      <c r="E9" s="27">
        <f>'Cena na poramnuvanje'!E9*'Sreden kurs'!$D$3</f>
        <v>1818.9342501082253</v>
      </c>
      <c r="F9" s="27">
        <f>'Cena na poramnuvanje'!F9*'Sreden kurs'!$D$3</f>
        <v>1460.4904872385921</v>
      </c>
      <c r="G9" s="27">
        <f>'Cena na poramnuvanje'!G9*'Sreden kurs'!$D$3</f>
        <v>2158.4429100000002</v>
      </c>
      <c r="H9" s="27">
        <f>'Cena na poramnuvanje'!H9*'Sreden kurs'!$D$3</f>
        <v>1962.2767310000002</v>
      </c>
      <c r="I9" s="27">
        <f>'Cena na poramnuvanje'!I9*'Sreden kurs'!$D$3</f>
        <v>2026.2305950000002</v>
      </c>
      <c r="J9" s="27">
        <f>'Cena na poramnuvanje'!J9*'Sreden kurs'!$D$3</f>
        <v>2118.4717450000003</v>
      </c>
      <c r="K9" s="27">
        <f>'Cena na poramnuvanje'!K9*'Sreden kurs'!$D$3</f>
        <v>2350.9194429999998</v>
      </c>
      <c r="L9" s="27">
        <f>'Cena na poramnuvanje'!L9*'Sreden kurs'!$D$3</f>
        <v>2426.6508797066535</v>
      </c>
      <c r="M9" s="27">
        <f>'Cena na poramnuvanje'!M9*'Sreden kurs'!$D$3</f>
        <v>2146.3474370239046</v>
      </c>
      <c r="N9" s="27">
        <f>'Cena na poramnuvanje'!N9*'Sreden kurs'!$D$3</f>
        <v>1745.4229602569233</v>
      </c>
      <c r="O9" s="27">
        <f>'Cena na poramnuvanje'!O9*'Sreden kurs'!$D$3</f>
        <v>1955.2443787717907</v>
      </c>
      <c r="P9" s="27">
        <f>'Cena na poramnuvanje'!P9*'Sreden kurs'!$D$3</f>
        <v>1503.6618491725887</v>
      </c>
      <c r="Q9" s="27">
        <f>'Cena na poramnuvanje'!Q9*'Sreden kurs'!$D$3</f>
        <v>1337.6256740482386</v>
      </c>
      <c r="R9" s="27">
        <f>'Cena na poramnuvanje'!R9*'Sreden kurs'!$D$3</f>
        <v>1280.6271552563489</v>
      </c>
      <c r="S9" s="27">
        <f>'Cena na poramnuvanje'!S9*'Sreden kurs'!$D$3</f>
        <v>1489.4145782952776</v>
      </c>
      <c r="T9" s="27">
        <f>'Cena na poramnuvanje'!T9*'Sreden kurs'!$D$3</f>
        <v>2171.2168001420587</v>
      </c>
      <c r="U9" s="27">
        <f>'Cena na poramnuvanje'!U9*'Sreden kurs'!$D$3</f>
        <v>3656.2223880530896</v>
      </c>
      <c r="V9" s="27">
        <f>'Cena na poramnuvanje'!V9*'Sreden kurs'!$D$3</f>
        <v>6598.1412325714282</v>
      </c>
      <c r="W9" s="27">
        <f>'Cena na poramnuvanje'!W9*'Sreden kurs'!$D$3</f>
        <v>13494.265304</v>
      </c>
      <c r="X9" s="27">
        <f>'Cena na poramnuvanje'!X9*'Sreden kurs'!$D$3</f>
        <v>9795.3951890000008</v>
      </c>
      <c r="Y9" s="27">
        <f>'Cena na poramnuvanje'!Y9*'Sreden kurs'!$D$3</f>
        <v>7471.5331499999993</v>
      </c>
      <c r="Z9" s="27">
        <f>'Cena na poramnuvanje'!Z9*'Sreden kurs'!$D$3</f>
        <v>0</v>
      </c>
      <c r="AA9" s="28">
        <f>'Cena na poramnuvanje'!AA9*'Sreden kurs'!$D$3</f>
        <v>5033.292085</v>
      </c>
    </row>
    <row r="10" spans="2:27" x14ac:dyDescent="0.25">
      <c r="B10" s="65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4" t="str">
        <f>'Cena na poramnuvanje'!B12:B15</f>
        <v>03.10.2022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31492.358492000003</v>
      </c>
      <c r="K12" s="27">
        <f>'Cena na poramnuvanje'!K12*'Sreden kurs'!$D$4</f>
        <v>36125.323986000003</v>
      </c>
      <c r="L12" s="27">
        <f>'Cena na poramnuvanje'!L12*'Sreden kurs'!$D$4</f>
        <v>35999.261080999997</v>
      </c>
      <c r="M12" s="27">
        <f>'Cena na poramnuvanje'!M12*'Sreden kurs'!$D$4</f>
        <v>27561.655620000001</v>
      </c>
      <c r="N12" s="27">
        <f>'Cena na poramnuvanje'!N12*'Sreden kurs'!$D$4</f>
        <v>0</v>
      </c>
      <c r="O12" s="27">
        <f>'Cena na poramnuvanje'!O12*'Sreden kurs'!$D$4</f>
        <v>14646.049797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13812.189801000002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0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0</v>
      </c>
      <c r="Z12" s="27">
        <f>'Cena na poramnuvanje'!Z12*'Sreden kurs'!$D$4</f>
        <v>0</v>
      </c>
      <c r="AA12" s="28">
        <f>'Cena na poramnuvanje'!AA12*'Sreden kurs'!$D$4</f>
        <v>25853.349522000004</v>
      </c>
    </row>
    <row r="13" spans="2:27" x14ac:dyDescent="0.25">
      <c r="B13" s="65"/>
      <c r="C13" s="6" t="s">
        <v>27</v>
      </c>
      <c r="D13" s="27">
        <f>'Cena na poramnuvanje'!D13*'Sreden kurs'!$D$4</f>
        <v>2913.5904580000001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6172.7777580000002</v>
      </c>
      <c r="O13" s="27">
        <f>'Cena na poramnuvanje'!O13*'Sreden kurs'!$D$4</f>
        <v>0</v>
      </c>
      <c r="P13" s="27">
        <f>'Cena na poramnuvanje'!P13*'Sreden kurs'!$D$4</f>
        <v>4950.2750500000002</v>
      </c>
      <c r="Q13" s="27">
        <f>'Cena na poramnuvanje'!Q13*'Sreden kurs'!$D$4</f>
        <v>4350.7075750000004</v>
      </c>
      <c r="R13" s="27">
        <f>'Cena na poramnuvanje'!R13*'Sreden kurs'!$D$4</f>
        <v>0</v>
      </c>
      <c r="S13" s="27">
        <f>'Cena na poramnuvanje'!S13*'Sreden kurs'!$D$4</f>
        <v>6173.392699</v>
      </c>
      <c r="T13" s="27">
        <f>'Cena na poramnuvanje'!T13*'Sreden kurs'!$D$4</f>
        <v>6711.4660739999999</v>
      </c>
      <c r="U13" s="27">
        <f>'Cena na poramnuvanje'!U13*'Sreden kurs'!$D$4</f>
        <v>6069.3587901720703</v>
      </c>
      <c r="V13" s="27">
        <f>'Cena na poramnuvanje'!V13*'Sreden kurs'!$D$4</f>
        <v>8111.4790820862499</v>
      </c>
      <c r="W13" s="27">
        <f>'Cena na poramnuvanje'!W13*'Sreden kurs'!$D$4</f>
        <v>9591.8497179999995</v>
      </c>
      <c r="X13" s="27">
        <f>'Cena na poramnuvanje'!X13*'Sreden kurs'!$D$4</f>
        <v>7007.8676359999999</v>
      </c>
      <c r="Y13" s="27">
        <f>'Cena na poramnuvanje'!Y13*'Sreden kurs'!$D$4</f>
        <v>7137.3363680769226</v>
      </c>
      <c r="Z13" s="27">
        <f>'Cena na poramnuvanje'!Z13*'Sreden kurs'!$D$4</f>
        <v>5874.5313730000007</v>
      </c>
      <c r="AA13" s="28">
        <f>'Cena na poramnuvanje'!AA13*'Sreden kurs'!$D$4</f>
        <v>0</v>
      </c>
    </row>
    <row r="14" spans="2:27" x14ac:dyDescent="0.25">
      <c r="B14" s="65"/>
      <c r="C14" s="6" t="s">
        <v>28</v>
      </c>
      <c r="D14" s="27">
        <f>'Cena na poramnuvanje'!D14*'Sreden kurs'!$D$4</f>
        <v>0</v>
      </c>
      <c r="E14" s="27">
        <f>'Cena na poramnuvanje'!E14*'Sreden kurs'!$D$4</f>
        <v>3237.6643650000001</v>
      </c>
      <c r="F14" s="27">
        <f>'Cena na poramnuvanje'!F14*'Sreden kurs'!$D$4</f>
        <v>3021.2051330000004</v>
      </c>
      <c r="G14" s="27">
        <f>'Cena na poramnuvanje'!G14*'Sreden kurs'!$D$4</f>
        <v>2969.5500890000003</v>
      </c>
      <c r="H14" s="27">
        <f>'Cena na poramnuvanje'!H14*'Sreden kurs'!$D$4</f>
        <v>3286.2447040000002</v>
      </c>
      <c r="I14" s="27">
        <f>'Cena na poramnuvanje'!I14*'Sreden kurs'!$D$4</f>
        <v>4177.294213000001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29">
        <f>'Cena na poramnuvanje'!D15*'Sreden kurs'!$D$4</f>
        <v>0</v>
      </c>
      <c r="E15" s="29">
        <f>'Cena na poramnuvanje'!E15*'Sreden kurs'!$D$4</f>
        <v>9712.9930949999998</v>
      </c>
      <c r="F15" s="29">
        <f>'Cena na poramnuvanje'!F15*'Sreden kurs'!$D$4</f>
        <v>9063.6153990000003</v>
      </c>
      <c r="G15" s="29">
        <f>'Cena na poramnuvanje'!G15*'Sreden kurs'!$D$4</f>
        <v>8908.0353260000011</v>
      </c>
      <c r="H15" s="29">
        <f>'Cena na poramnuvanje'!H15*'Sreden kurs'!$D$4</f>
        <v>9858.1191710000003</v>
      </c>
      <c r="I15" s="29">
        <f>'Cena na poramnuvanje'!I15*'Sreden kurs'!$D$4</f>
        <v>12531.882638999999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4" t="str">
        <f>'Cena na poramnuvanje'!B16:B19</f>
        <v>04.10.2022</v>
      </c>
      <c r="C16" s="6" t="s">
        <v>26</v>
      </c>
      <c r="D16" s="27">
        <f>'Cena na poramnuvanje'!D16*'Sreden kurs'!$D$5</f>
        <v>0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45878.864716000004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0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44840.258080000007</v>
      </c>
      <c r="Y16" s="27">
        <f>'Cena na poramnuvanje'!Y16*'Sreden kurs'!$D$5</f>
        <v>29283.295804000001</v>
      </c>
      <c r="Z16" s="27">
        <f>'Cena na poramnuvanje'!Z16*'Sreden kurs'!$D$5</f>
        <v>28574.903356000003</v>
      </c>
      <c r="AA16" s="28">
        <f>'Cena na poramnuvanje'!AA16*'Sreden kurs'!$D$5</f>
        <v>23070.103708000002</v>
      </c>
    </row>
    <row r="17" spans="2:27" x14ac:dyDescent="0.25">
      <c r="B17" s="65"/>
      <c r="C17" s="6" t="s">
        <v>27</v>
      </c>
      <c r="D17" s="27">
        <f>'Cena na poramnuvanje'!D17*'Sreden kurs'!$D$5</f>
        <v>4088.4798868205135</v>
      </c>
      <c r="E17" s="27">
        <f>'Cena na poramnuvanje'!E17*'Sreden kurs'!$D$5</f>
        <v>5354.1432679999998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6054.5417040000002</v>
      </c>
      <c r="J17" s="27">
        <f>'Cena na poramnuvanje'!J17*'Sreden kurs'!$D$5</f>
        <v>10145.631076000001</v>
      </c>
      <c r="K17" s="27">
        <f>'Cena na poramnuvanje'!K17*'Sreden kurs'!$D$5</f>
        <v>13144.000500000002</v>
      </c>
      <c r="L17" s="27">
        <f>'Cena na poramnuvanje'!L17*'Sreden kurs'!$D$5</f>
        <v>0</v>
      </c>
      <c r="M17" s="27">
        <f>'Cena na poramnuvanje'!M17*'Sreden kurs'!$D$5</f>
        <v>8448.609792753994</v>
      </c>
      <c r="N17" s="27">
        <f>'Cena na poramnuvanje'!N17*'Sreden kurs'!$D$5</f>
        <v>5765.9699650111406</v>
      </c>
      <c r="O17" s="27">
        <f>'Cena na poramnuvanje'!O17*'Sreden kurs'!$D$5</f>
        <v>4864.6075576713811</v>
      </c>
      <c r="P17" s="27">
        <f>'Cena na poramnuvanje'!P17*'Sreden kurs'!$D$5</f>
        <v>5391.1533032623202</v>
      </c>
      <c r="Q17" s="27">
        <f>'Cena na poramnuvanje'!Q17*'Sreden kurs'!$D$5</f>
        <v>4280.9434137598664</v>
      </c>
      <c r="R17" s="27">
        <f>'Cena na poramnuvanje'!R17*'Sreden kurs'!$D$5</f>
        <v>5794.3361498894474</v>
      </c>
      <c r="S17" s="27">
        <f>'Cena na poramnuvanje'!S17*'Sreden kurs'!$D$5</f>
        <v>6948.5940975994399</v>
      </c>
      <c r="T17" s="27">
        <f>'Cena na poramnuvanje'!T17*'Sreden kurs'!$D$5</f>
        <v>7300.8339339576887</v>
      </c>
      <c r="U17" s="27">
        <f>'Cena na poramnuvanje'!U17*'Sreden kurs'!$D$5</f>
        <v>6800.2875141276609</v>
      </c>
      <c r="V17" s="27">
        <f>'Cena na poramnuvanje'!V17*'Sreden kurs'!$D$5</f>
        <v>10515.615116186047</v>
      </c>
      <c r="W17" s="27">
        <f>'Cena na poramnuvanje'!W17*'Sreden kurs'!$D$5</f>
        <v>20330.617288000001</v>
      </c>
      <c r="X17" s="27">
        <f>'Cena na poramnuvanje'!X17*'Sreden kurs'!$D$5</f>
        <v>0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5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4693.714892</v>
      </c>
      <c r="G18" s="27">
        <f>'Cena na poramnuvanje'!G18*'Sreden kurs'!$D$5</f>
        <v>5199.1824200000001</v>
      </c>
      <c r="H18" s="27">
        <f>'Cena na poramnuvanje'!H18*'Sreden kurs'!$D$5</f>
        <v>5771.0617400000001</v>
      </c>
      <c r="I18" s="27">
        <f>'Cena na poramnuvanje'!I18*'Sreden kurs'!$D$5</f>
        <v>0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14080.529752</v>
      </c>
      <c r="G19" s="29">
        <f>'Cena na poramnuvanje'!G19*'Sreden kurs'!$D$5</f>
        <v>15597.547260000001</v>
      </c>
      <c r="H19" s="29">
        <f>'Cena na poramnuvanje'!H19*'Sreden kurs'!$D$5</f>
        <v>17312.570296000002</v>
      </c>
      <c r="I19" s="29">
        <f>'Cena na poramnuvanje'!I19*'Sreden kurs'!$D$5</f>
        <v>0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4" t="str">
        <f>'Cena na poramnuvanje'!B20:B23</f>
        <v>05.10.2022</v>
      </c>
      <c r="C20" s="6" t="s">
        <v>26</v>
      </c>
      <c r="D20" s="27">
        <f>'Cena na poramnuvanje'!D20*'Sreden kurs'!$D$6</f>
        <v>16667.686112000003</v>
      </c>
      <c r="E20" s="27">
        <f>'Cena na poramnuvanje'!E20*'Sreden kurs'!$D$6</f>
        <v>11812.017223999999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27386.316901999999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0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0</v>
      </c>
      <c r="AA20" s="28">
        <f>'Cena na poramnuvanje'!AA20*'Sreden kurs'!$D$6</f>
        <v>0</v>
      </c>
    </row>
    <row r="21" spans="2:27" x14ac:dyDescent="0.25">
      <c r="B21" s="65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8143.2076259999994</v>
      </c>
      <c r="J21" s="27">
        <f>'Cena na poramnuvanje'!J21*'Sreden kurs'!$D$6</f>
        <v>0</v>
      </c>
      <c r="K21" s="27">
        <f>'Cena na poramnuvanje'!K21*'Sreden kurs'!$D$6</f>
        <v>10478.184166999999</v>
      </c>
      <c r="L21" s="27">
        <f>'Cena na poramnuvanje'!L21*'Sreden kurs'!$D$6</f>
        <v>10955.387695000001</v>
      </c>
      <c r="M21" s="27">
        <f>'Cena na poramnuvanje'!M21*'Sreden kurs'!$D$6</f>
        <v>8632.7102140000006</v>
      </c>
      <c r="N21" s="27">
        <f>'Cena na poramnuvanje'!N21*'Sreden kurs'!$D$6</f>
        <v>5821.6509749645274</v>
      </c>
      <c r="O21" s="27">
        <f>'Cena na poramnuvanje'!O21*'Sreden kurs'!$D$6</f>
        <v>4267.6099339322927</v>
      </c>
      <c r="P21" s="27">
        <f>'Cena na poramnuvanje'!P21*'Sreden kurs'!$D$6</f>
        <v>3762.8572294404307</v>
      </c>
      <c r="Q21" s="27">
        <f>'Cena na poramnuvanje'!Q21*'Sreden kurs'!$D$6</f>
        <v>3847.4483419397657</v>
      </c>
      <c r="R21" s="27">
        <f>'Cena na poramnuvanje'!R21*'Sreden kurs'!$D$6</f>
        <v>4361.898359567118</v>
      </c>
      <c r="S21" s="27">
        <f>'Cena na poramnuvanje'!S21*'Sreden kurs'!$D$6</f>
        <v>5648.1301464447843</v>
      </c>
      <c r="T21" s="27">
        <f>'Cena na poramnuvanje'!T21*'Sreden kurs'!$D$6</f>
        <v>6055.107493428658</v>
      </c>
      <c r="U21" s="27">
        <f>'Cena na poramnuvanje'!U21*'Sreden kurs'!$D$6</f>
        <v>5557.8030297449923</v>
      </c>
      <c r="V21" s="27">
        <f>'Cena na poramnuvanje'!V21*'Sreden kurs'!$D$6</f>
        <v>7762.9821861</v>
      </c>
      <c r="W21" s="27">
        <f>'Cena na poramnuvanje'!W21*'Sreden kurs'!$D$6</f>
        <v>15682.531406</v>
      </c>
      <c r="X21" s="27">
        <f>'Cena na poramnuvanje'!X21*'Sreden kurs'!$D$6</f>
        <v>10057.299435898734</v>
      </c>
      <c r="Y21" s="27">
        <f>'Cena na poramnuvanje'!Y21*'Sreden kurs'!$D$6</f>
        <v>5669.1524856166043</v>
      </c>
      <c r="Z21" s="27">
        <f>'Cena na poramnuvanje'!Z21*'Sreden kurs'!$D$6</f>
        <v>5090.9106475357812</v>
      </c>
      <c r="AA21" s="28">
        <f>'Cena na poramnuvanje'!AA21*'Sreden kurs'!$D$6</f>
        <v>6732.5054440000004</v>
      </c>
    </row>
    <row r="22" spans="2:27" x14ac:dyDescent="0.25">
      <c r="B22" s="65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2766.0585939999996</v>
      </c>
      <c r="G22" s="27">
        <f>'Cena na poramnuvanje'!G22*'Sreden kurs'!$D$6</f>
        <v>3551.3535750000001</v>
      </c>
      <c r="H22" s="27">
        <f>'Cena na poramnuvanje'!H22*'Sreden kurs'!$D$6</f>
        <v>4195.209366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8297.560829</v>
      </c>
      <c r="G23" s="29">
        <f>'Cena na poramnuvanje'!G23*'Sreden kurs'!$D$6</f>
        <v>10653.445772000001</v>
      </c>
      <c r="H23" s="29">
        <f>'Cena na poramnuvanje'!H23*'Sreden kurs'!$D$6</f>
        <v>12585.013145000001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4" t="str">
        <f>'Cena na poramnuvanje'!B24:B27</f>
        <v>06.10.2022</v>
      </c>
      <c r="C24" s="6" t="s">
        <v>26</v>
      </c>
      <c r="D24" s="27">
        <f>'Cena na poramnuvanje'!D24*'Sreden kurs'!$D$7</f>
        <v>14622.756660000001</v>
      </c>
      <c r="E24" s="27">
        <f>'Cena na poramnuvanje'!E24*'Sreden kurs'!$D$7</f>
        <v>10190.667870000001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24199.68447</v>
      </c>
      <c r="K24" s="27">
        <f>'Cena na poramnuvanje'!K24*'Sreden kurs'!$D$7</f>
        <v>31463.095140000001</v>
      </c>
      <c r="L24" s="27">
        <f>'Cena na poramnuvanje'!L24*'Sreden kurs'!$D$7</f>
        <v>31147.615529999999</v>
      </c>
      <c r="M24" s="27">
        <f>'Cena na poramnuvanje'!M24*'Sreden kurs'!$D$7</f>
        <v>0</v>
      </c>
      <c r="N24" s="27">
        <f>'Cena na poramnuvanje'!N24*'Sreden kurs'!$D$7</f>
        <v>0</v>
      </c>
      <c r="O24" s="27">
        <f>'Cena na poramnuvanje'!O24*'Sreden kurs'!$D$7</f>
        <v>0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0</v>
      </c>
      <c r="S24" s="27">
        <f>'Cena na poramnuvanje'!S24*'Sreden kurs'!$D$7</f>
        <v>0</v>
      </c>
      <c r="T24" s="27">
        <f>'Cena na poramnuvanje'!T24*'Sreden kurs'!$D$7</f>
        <v>0</v>
      </c>
      <c r="U24" s="27">
        <f>'Cena na poramnuvanje'!U24*'Sreden kurs'!$D$7</f>
        <v>0</v>
      </c>
      <c r="V24" s="27">
        <f>'Cena na poramnuvanje'!V24*'Sreden kurs'!$D$7</f>
        <v>31534.431659999998</v>
      </c>
      <c r="W24" s="27">
        <f>'Cena na poramnuvanje'!W24*'Sreden kurs'!$D$7</f>
        <v>38947.280040000005</v>
      </c>
      <c r="X24" s="27">
        <f>'Cena na poramnuvanje'!X24*'Sreden kurs'!$D$7</f>
        <v>31369.004729999997</v>
      </c>
      <c r="Y24" s="27">
        <f>'Cena na poramnuvanje'!Y24*'Sreden kurs'!$D$7</f>
        <v>0</v>
      </c>
      <c r="Z24" s="27">
        <f>'Cena na poramnuvanje'!Z24*'Sreden kurs'!$D$7</f>
        <v>0</v>
      </c>
      <c r="AA24" s="28">
        <f>'Cena na poramnuvanje'!AA24*'Sreden kurs'!$D$7</f>
        <v>15272.873127272729</v>
      </c>
    </row>
    <row r="25" spans="2:27" x14ac:dyDescent="0.25">
      <c r="B25" s="65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6066.6790500000006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4449.1117319027835</v>
      </c>
      <c r="N25" s="27">
        <f>'Cena na poramnuvanje'!N25*'Sreden kurs'!$D$7</f>
        <v>4889.5905897964722</v>
      </c>
      <c r="O25" s="27">
        <f>'Cena na poramnuvanje'!O25*'Sreden kurs'!$D$7</f>
        <v>4019.9934028528974</v>
      </c>
      <c r="P25" s="27">
        <f>'Cena na poramnuvanje'!P25*'Sreden kurs'!$D$7</f>
        <v>2963.0696932213082</v>
      </c>
      <c r="Q25" s="27">
        <f>'Cena na poramnuvanje'!Q25*'Sreden kurs'!$D$7</f>
        <v>3716.3729006532662</v>
      </c>
      <c r="R25" s="27">
        <f>'Cena na poramnuvanje'!R25*'Sreden kurs'!$D$7</f>
        <v>4392.4202240752202</v>
      </c>
      <c r="S25" s="27">
        <f>'Cena na poramnuvanje'!S25*'Sreden kurs'!$D$7</f>
        <v>5046.1847879819661</v>
      </c>
      <c r="T25" s="27">
        <f>'Cena na poramnuvanje'!T25*'Sreden kurs'!$D$7</f>
        <v>4693.7843548671208</v>
      </c>
      <c r="U25" s="27">
        <f>'Cena na poramnuvanje'!U25*'Sreden kurs'!$D$7</f>
        <v>5389.0586558001696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7106.5933199999999</v>
      </c>
      <c r="Z25" s="27">
        <f>'Cena na poramnuvanje'!Z25*'Sreden kurs'!$D$7</f>
        <v>3737.7876600000004</v>
      </c>
      <c r="AA25" s="28">
        <f>'Cena na poramnuvanje'!AA25*'Sreden kurs'!$D$7</f>
        <v>0</v>
      </c>
    </row>
    <row r="26" spans="2:27" x14ac:dyDescent="0.25">
      <c r="B26" s="65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3161.5607699999996</v>
      </c>
      <c r="G26" s="27">
        <f>'Cena na poramnuvanje'!G26*'Sreden kurs'!$D$7</f>
        <v>3564.3661200000001</v>
      </c>
      <c r="H26" s="27">
        <f>'Cena na poramnuvanje'!H26*'Sreden kurs'!$D$7</f>
        <v>3466.5858899999998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9484.0673399999996</v>
      </c>
      <c r="G27" s="29">
        <f>'Cena na poramnuvanje'!G27*'Sreden kurs'!$D$7</f>
        <v>10692.483389999999</v>
      </c>
      <c r="H27" s="29">
        <f>'Cena na poramnuvanje'!H27*'Sreden kurs'!$D$7</f>
        <v>10399.757670000001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4" t="str">
        <f>'Cena na poramnuvanje'!B28:B31</f>
        <v>07.10.2022</v>
      </c>
      <c r="C28" s="6" t="s">
        <v>26</v>
      </c>
      <c r="D28" s="27">
        <f>'Cena na poramnuvanje'!D28*'Sreden kurs'!$D$8</f>
        <v>0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22739.621099999997</v>
      </c>
      <c r="M28" s="27">
        <f>'Cena na poramnuvanje'!M28*'Sreden kurs'!$D$8</f>
        <v>0</v>
      </c>
      <c r="N28" s="27">
        <f>'Cena na poramnuvanje'!N28*'Sreden kurs'!$D$8</f>
        <v>15582.191741978608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14509.745249999998</v>
      </c>
      <c r="T28" s="27">
        <f>'Cena na poramnuvanje'!T28*'Sreden kurs'!$D$8</f>
        <v>0</v>
      </c>
      <c r="U28" s="27">
        <f>'Cena na poramnuvanje'!U28*'Sreden kurs'!$D$8</f>
        <v>0</v>
      </c>
      <c r="V28" s="27">
        <f>'Cena na poramnuvanje'!V28*'Sreden kurs'!$D$8</f>
        <v>0</v>
      </c>
      <c r="W28" s="27">
        <f>'Cena na poramnuvanje'!W28*'Sreden kurs'!$D$8</f>
        <v>0</v>
      </c>
      <c r="X28" s="27">
        <f>'Cena na poramnuvanje'!X28*'Sreden kurs'!$D$8</f>
        <v>0</v>
      </c>
      <c r="Y28" s="27">
        <f>'Cena na poramnuvanje'!Y28*'Sreden kurs'!$D$8</f>
        <v>0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5"/>
      <c r="C29" s="6" t="s">
        <v>27</v>
      </c>
      <c r="D29" s="27">
        <f>'Cena na poramnuvanje'!D29*'Sreden kurs'!$D$8</f>
        <v>0</v>
      </c>
      <c r="E29" s="27">
        <f>'Cena na poramnuvanje'!E29*'Sreden kurs'!$D$8</f>
        <v>4822.4378999999999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5953.3309499999996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6527.0792999999985</v>
      </c>
      <c r="N29" s="27">
        <f>'Cena na poramnuvanje'!N29*'Sreden kurs'!$D$8</f>
        <v>0</v>
      </c>
      <c r="O29" s="27">
        <f>'Cena na poramnuvanje'!O29*'Sreden kurs'!$D$8</f>
        <v>4804.6043499999996</v>
      </c>
      <c r="P29" s="27">
        <f>'Cena na poramnuvanje'!P29*'Sreden kurs'!$D$8</f>
        <v>2700.8145124366647</v>
      </c>
      <c r="Q29" s="27">
        <f>'Cena na poramnuvanje'!Q29*'Sreden kurs'!$D$8</f>
        <v>2211.3602000000001</v>
      </c>
      <c r="R29" s="27">
        <f>'Cena na poramnuvanje'!R29*'Sreden kurs'!$D$8</f>
        <v>2239.6478999999999</v>
      </c>
      <c r="S29" s="27">
        <f>'Cena na poramnuvanje'!S29*'Sreden kurs'!$D$8</f>
        <v>0</v>
      </c>
      <c r="T29" s="27">
        <f>'Cena na poramnuvanje'!T29*'Sreden kurs'!$D$8</f>
        <v>5452.7616499999995</v>
      </c>
      <c r="U29" s="27">
        <f>'Cena na poramnuvanje'!U29*'Sreden kurs'!$D$8</f>
        <v>5285.4952499999999</v>
      </c>
      <c r="V29" s="27">
        <f>'Cena na poramnuvanje'!V29*'Sreden kurs'!$D$8</f>
        <v>12136.653200000002</v>
      </c>
      <c r="W29" s="27">
        <f>'Cena na poramnuvanje'!W29*'Sreden kurs'!$D$8</f>
        <v>13336.42065</v>
      </c>
      <c r="X29" s="27">
        <f>'Cena na poramnuvanje'!X29*'Sreden kurs'!$D$8</f>
        <v>9766.0209500000001</v>
      </c>
      <c r="Y29" s="27">
        <f>'Cena na poramnuvanje'!Y29*'Sreden kurs'!$D$8</f>
        <v>8397.142249999999</v>
      </c>
      <c r="Z29" s="27">
        <f>'Cena na poramnuvanje'!Z29*'Sreden kurs'!$D$8</f>
        <v>5686.4426500000009</v>
      </c>
      <c r="AA29" s="28">
        <f>'Cena na poramnuvanje'!AA29*'Sreden kurs'!$D$8</f>
        <v>4026.6925999999999</v>
      </c>
    </row>
    <row r="30" spans="2:27" x14ac:dyDescent="0.25">
      <c r="B30" s="65"/>
      <c r="C30" s="6" t="s">
        <v>28</v>
      </c>
      <c r="D30" s="27">
        <f>'Cena na poramnuvanje'!D30*'Sreden kurs'!$D$8</f>
        <v>5805.7429499999998</v>
      </c>
      <c r="E30" s="27">
        <f>'Cena na poramnuvanje'!E30*'Sreden kurs'!$D$8</f>
        <v>0</v>
      </c>
      <c r="F30" s="27">
        <f>'Cena na poramnuvanje'!F30*'Sreden kurs'!$D$8</f>
        <v>4831.0472</v>
      </c>
      <c r="G30" s="27">
        <f>'Cena na poramnuvanje'!G30*'Sreden kurs'!$D$8</f>
        <v>4710.5169999999998</v>
      </c>
      <c r="H30" s="27">
        <f>'Cena na poramnuvanje'!H30*'Sreden kurs'!$D$8</f>
        <v>4642.8724999999995</v>
      </c>
      <c r="I30" s="27">
        <f>'Cena na poramnuvanje'!I30*'Sreden kurs'!$D$8</f>
        <v>0</v>
      </c>
      <c r="J30" s="27">
        <f>'Cena na poramnuvanje'!J30*'Sreden kurs'!$D$8</f>
        <v>7007.3552499999996</v>
      </c>
      <c r="K30" s="27">
        <f>'Cena na poramnuvanje'!K30*'Sreden kurs'!$D$8</f>
        <v>10021.225200000001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29">
        <f>'Cena na poramnuvanje'!D31*'Sreden kurs'!$D$8</f>
        <v>17416.6139</v>
      </c>
      <c r="E31" s="29">
        <f>'Cena na poramnuvanje'!E31*'Sreden kurs'!$D$8</f>
        <v>0</v>
      </c>
      <c r="F31" s="29">
        <f>'Cena na poramnuvanje'!F31*'Sreden kurs'!$D$8</f>
        <v>14493.141599999999</v>
      </c>
      <c r="G31" s="29">
        <f>'Cena na poramnuvanje'!G31*'Sreden kurs'!$D$8</f>
        <v>14131.550999999999</v>
      </c>
      <c r="H31" s="29">
        <f>'Cena na poramnuvanje'!H31*'Sreden kurs'!$D$8</f>
        <v>13928.6175</v>
      </c>
      <c r="I31" s="29">
        <f>'Cena na poramnuvanje'!I31*'Sreden kurs'!$D$8</f>
        <v>0</v>
      </c>
      <c r="J31" s="29">
        <f>'Cena na poramnuvanje'!J31*'Sreden kurs'!$D$8</f>
        <v>21022.065750000002</v>
      </c>
      <c r="K31" s="29">
        <f>'Cena na poramnuvanje'!K31*'Sreden kurs'!$D$8</f>
        <v>30063.675599999999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4" t="str">
        <f>'Cena na poramnuvanje'!B32:B35</f>
        <v>08.10.2022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0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0</v>
      </c>
      <c r="O32" s="27">
        <f>'Cena na poramnuvanje'!O32*'Sreden kurs'!$D$9</f>
        <v>0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0</v>
      </c>
      <c r="V32" s="27">
        <f>'Cena na poramnuvanje'!V32*'Sreden kurs'!$D$9</f>
        <v>0</v>
      </c>
      <c r="W32" s="27">
        <f>'Cena na poramnuvanje'!W32*'Sreden kurs'!$D$9</f>
        <v>0</v>
      </c>
      <c r="X32" s="27">
        <f>'Cena na poramnuvanje'!X32*'Sreden kurs'!$D$9</f>
        <v>0</v>
      </c>
      <c r="Y32" s="27">
        <f>'Cena na poramnuvanje'!Y32*'Sreden kurs'!$D$9</f>
        <v>0</v>
      </c>
      <c r="Z32" s="27">
        <f>'Cena na poramnuvanje'!Z32*'Sreden kurs'!$D$9</f>
        <v>0</v>
      </c>
      <c r="AA32" s="28">
        <f>'Cena na poramnuvanje'!AA32*'Sreden kurs'!$D$9</f>
        <v>0</v>
      </c>
    </row>
    <row r="33" spans="2:27" x14ac:dyDescent="0.25">
      <c r="B33" s="65"/>
      <c r="C33" s="6" t="s">
        <v>27</v>
      </c>
      <c r="D33" s="27">
        <f>'Cena na poramnuvanje'!D33*'Sreden kurs'!$D$9</f>
        <v>4288.6612999999998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6313.6916499999998</v>
      </c>
      <c r="M33" s="27">
        <f>'Cena na poramnuvanje'!M33*'Sreden kurs'!$D$9</f>
        <v>6027.7398999999996</v>
      </c>
      <c r="N33" s="27">
        <f>'Cena na poramnuvanje'!N33*'Sreden kurs'!$D$9</f>
        <v>5563.4526499999993</v>
      </c>
      <c r="O33" s="27">
        <f>'Cena na poramnuvanje'!O33*'Sreden kurs'!$D$9</f>
        <v>4955.8820500000002</v>
      </c>
      <c r="P33" s="27">
        <f>'Cena na poramnuvanje'!P33*'Sreden kurs'!$D$9</f>
        <v>4693.9133499999998</v>
      </c>
      <c r="Q33" s="27">
        <f>'Cena na poramnuvanje'!Q33*'Sreden kurs'!$D$9</f>
        <v>5398.6460499999994</v>
      </c>
      <c r="R33" s="27">
        <f>'Cena na poramnuvanje'!R33*'Sreden kurs'!$D$9</f>
        <v>5644.0111000000006</v>
      </c>
      <c r="S33" s="27">
        <f>'Cena na poramnuvanje'!S33*'Sreden kurs'!$D$9</f>
        <v>5891.8359499999988</v>
      </c>
      <c r="T33" s="27">
        <f>'Cena na poramnuvanje'!T33*'Sreden kurs'!$D$9</f>
        <v>5575.1367</v>
      </c>
      <c r="U33" s="27">
        <f>'Cena na poramnuvanje'!U33*'Sreden kurs'!$D$9</f>
        <v>8578.5524999999998</v>
      </c>
      <c r="V33" s="27">
        <f>'Cena na poramnuvanje'!V33*'Sreden kurs'!$D$9</f>
        <v>12502.54845</v>
      </c>
      <c r="W33" s="27">
        <f>'Cena na poramnuvanje'!W33*'Sreden kurs'!$D$9</f>
        <v>16144.282349999998</v>
      </c>
      <c r="X33" s="27">
        <f>'Cena na poramnuvanje'!X33*'Sreden kurs'!$D$9</f>
        <v>4901.6671985024959</v>
      </c>
      <c r="Y33" s="27">
        <f>'Cena na poramnuvanje'!Y33*'Sreden kurs'!$D$9</f>
        <v>5592.0971980620152</v>
      </c>
      <c r="Z33" s="27">
        <f>'Cena na poramnuvanje'!Z33*'Sreden kurs'!$D$9</f>
        <v>4556.9973224622036</v>
      </c>
      <c r="AA33" s="28">
        <f>'Cena na poramnuvanje'!AA33*'Sreden kurs'!$D$9</f>
        <v>4401.3721219613262</v>
      </c>
    </row>
    <row r="34" spans="2:27" x14ac:dyDescent="0.25">
      <c r="B34" s="65"/>
      <c r="C34" s="6" t="s">
        <v>28</v>
      </c>
      <c r="D34" s="27">
        <f>'Cena na poramnuvanje'!D34*'Sreden kurs'!$D$9</f>
        <v>0</v>
      </c>
      <c r="E34" s="27">
        <f>'Cena na poramnuvanje'!E34*'Sreden kurs'!$D$9</f>
        <v>3995.9450999999999</v>
      </c>
      <c r="F34" s="27">
        <f>'Cena na poramnuvanje'!F34*'Sreden kurs'!$D$9</f>
        <v>4030.9972499999994</v>
      </c>
      <c r="G34" s="27">
        <f>'Cena na poramnuvanje'!G34*'Sreden kurs'!$D$9</f>
        <v>4134.3088500000003</v>
      </c>
      <c r="H34" s="27">
        <f>'Cena na poramnuvanje'!H34*'Sreden kurs'!$D$9</f>
        <v>4054.9802999999997</v>
      </c>
      <c r="I34" s="27">
        <f>'Cena na poramnuvanje'!I34*'Sreden kurs'!$D$9</f>
        <v>4291.7360500000004</v>
      </c>
      <c r="J34" s="27">
        <f>'Cena na poramnuvanje'!J34*'Sreden kurs'!$D$9</f>
        <v>4652.0967499999997</v>
      </c>
      <c r="K34" s="27">
        <f>'Cena na poramnuvanje'!K34*'Sreden kurs'!$D$9</f>
        <v>6289.0936499999998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29">
        <f>'Cena na poramnuvanje'!D35*'Sreden kurs'!$D$9</f>
        <v>0</v>
      </c>
      <c r="E35" s="29">
        <f>'Cena na poramnuvanje'!E35*'Sreden kurs'!$D$9</f>
        <v>11987.22035</v>
      </c>
      <c r="F35" s="29">
        <f>'Cena na poramnuvanje'!F35*'Sreden kurs'!$D$9</f>
        <v>12092.991749999999</v>
      </c>
      <c r="G35" s="29">
        <f>'Cena na poramnuvanje'!G35*'Sreden kurs'!$D$9</f>
        <v>12402.311599999999</v>
      </c>
      <c r="H35" s="29">
        <f>'Cena na poramnuvanje'!H35*'Sreden kurs'!$D$9</f>
        <v>12164.32595</v>
      </c>
      <c r="I35" s="29">
        <f>'Cena na poramnuvanje'!I35*'Sreden kurs'!$D$9</f>
        <v>12875.20815</v>
      </c>
      <c r="J35" s="29">
        <f>'Cena na poramnuvanje'!J35*'Sreden kurs'!$D$9</f>
        <v>13956.290249999998</v>
      </c>
      <c r="K35" s="29">
        <f>'Cena na poramnuvanje'!K35*'Sreden kurs'!$D$9</f>
        <v>18866.666000000001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4" t="str">
        <f>'Cena na poramnuvanje'!B36:B39</f>
        <v>09.10.2022</v>
      </c>
      <c r="C36" s="6" t="s">
        <v>26</v>
      </c>
      <c r="D36" s="27">
        <f>'Cena na poramnuvanje'!D36*'Sreden kurs'!$D$10</f>
        <v>0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0</v>
      </c>
    </row>
    <row r="37" spans="2:27" x14ac:dyDescent="0.25">
      <c r="B37" s="65"/>
      <c r="C37" s="6" t="s">
        <v>27</v>
      </c>
      <c r="D37" s="27">
        <f>'Cena na poramnuvanje'!D37*'Sreden kurs'!$D$10</f>
        <v>6645.7646499999992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0</v>
      </c>
      <c r="I37" s="27">
        <f>'Cena na poramnuvanje'!I37*'Sreden kurs'!$D$10</f>
        <v>0</v>
      </c>
      <c r="J37" s="27">
        <f>'Cena na poramnuvanje'!J37*'Sreden kurs'!$D$10</f>
        <v>0</v>
      </c>
      <c r="K37" s="27">
        <f>'Cena na poramnuvanje'!K37*'Sreden kurs'!$D$10</f>
        <v>0</v>
      </c>
      <c r="L37" s="27">
        <f>'Cena na poramnuvanje'!L37*'Sreden kurs'!$D$10</f>
        <v>4572.4033143849538</v>
      </c>
      <c r="M37" s="27">
        <f>'Cena na poramnuvanje'!M37*'Sreden kurs'!$D$10</f>
        <v>2783.2637</v>
      </c>
      <c r="N37" s="27">
        <f>'Cena na poramnuvanje'!N37*'Sreden kurs'!$D$10</f>
        <v>3566.71</v>
      </c>
      <c r="O37" s="27">
        <f>'Cena na poramnuvanje'!O37*'Sreden kurs'!$D$10</f>
        <v>3061.8360499999999</v>
      </c>
      <c r="P37" s="27">
        <f>'Cena na poramnuvanje'!P37*'Sreden kurs'!$D$10</f>
        <v>5535.1649500000003</v>
      </c>
      <c r="Q37" s="27">
        <f>'Cena na poramnuvanje'!Q37*'Sreden kurs'!$D$10</f>
        <v>3357.627</v>
      </c>
      <c r="R37" s="27">
        <f>'Cena na poramnuvanje'!R37*'Sreden kurs'!$D$10</f>
        <v>3074.1350499999994</v>
      </c>
      <c r="S37" s="27">
        <f>'Cena na poramnuvanje'!S37*'Sreden kurs'!$D$10</f>
        <v>3086.4340499999998</v>
      </c>
      <c r="T37" s="27">
        <f>'Cena na poramnuvanje'!T37*'Sreden kurs'!$D$10</f>
        <v>4716.0515499999992</v>
      </c>
      <c r="U37" s="27">
        <f>'Cena na poramnuvanje'!U37*'Sreden kurs'!$D$10</f>
        <v>8064.4542999999985</v>
      </c>
      <c r="V37" s="27">
        <f>'Cena na poramnuvanje'!V37*'Sreden kurs'!$D$10</f>
        <v>15988.699999999999</v>
      </c>
      <c r="W37" s="27">
        <f>'Cena na poramnuvanje'!W37*'Sreden kurs'!$D$10</f>
        <v>8453.1026999999995</v>
      </c>
      <c r="X37" s="27">
        <f>'Cena na poramnuvanje'!X37*'Sreden kurs'!$D$10</f>
        <v>6728.7829000000011</v>
      </c>
      <c r="Y37" s="27">
        <f>'Cena na poramnuvanje'!Y37*'Sreden kurs'!$D$10</f>
        <v>4237.6204499999994</v>
      </c>
      <c r="Z37" s="27">
        <f>'Cena na poramnuvanje'!Z37*'Sreden kurs'!$D$10</f>
        <v>3446.1798000000003</v>
      </c>
      <c r="AA37" s="28">
        <f>'Cena na poramnuvanje'!AA37*'Sreden kurs'!$D$10</f>
        <v>1641.3015499999999</v>
      </c>
    </row>
    <row r="38" spans="2:27" x14ac:dyDescent="0.25">
      <c r="B38" s="65"/>
      <c r="C38" s="6" t="s">
        <v>28</v>
      </c>
      <c r="D38" s="27">
        <f>'Cena na poramnuvanje'!D38*'Sreden kurs'!$D$10</f>
        <v>0</v>
      </c>
      <c r="E38" s="27">
        <f>'Cena na poramnuvanje'!E38*'Sreden kurs'!$D$10</f>
        <v>5996.37745</v>
      </c>
      <c r="F38" s="27">
        <f>'Cena na poramnuvanje'!F38*'Sreden kurs'!$D$10</f>
        <v>5829.7259999999997</v>
      </c>
      <c r="G38" s="27">
        <f>'Cena na poramnuvanje'!G38*'Sreden kurs'!$D$10</f>
        <v>4984.16975</v>
      </c>
      <c r="H38" s="27">
        <f>'Cena na poramnuvanje'!H38*'Sreden kurs'!$D$10</f>
        <v>4364.9151000000002</v>
      </c>
      <c r="I38" s="27">
        <f>'Cena na poramnuvanje'!I38*'Sreden kurs'!$D$10</f>
        <v>4523.5721999999996</v>
      </c>
      <c r="J38" s="27">
        <f>'Cena na poramnuvanje'!J38*'Sreden kurs'!$D$10</f>
        <v>4704.3674999999994</v>
      </c>
      <c r="K38" s="27">
        <f>'Cena na poramnuvanje'!K38*'Sreden kurs'!$D$10</f>
        <v>6016.6707999999999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29">
        <f>'Cena na poramnuvanje'!D39*'Sreden kurs'!$D$10</f>
        <v>0</v>
      </c>
      <c r="E39" s="29">
        <f>'Cena na poramnuvanje'!E39*'Sreden kurs'!$D$10</f>
        <v>17989.132349999996</v>
      </c>
      <c r="F39" s="29">
        <f>'Cena na poramnuvanje'!F39*'Sreden kurs'!$D$10</f>
        <v>17489.177999999996</v>
      </c>
      <c r="G39" s="29">
        <f>'Cena na poramnuvanje'!G39*'Sreden kurs'!$D$10</f>
        <v>14952.509249999999</v>
      </c>
      <c r="H39" s="29">
        <f>'Cena na poramnuvanje'!H39*'Sreden kurs'!$D$10</f>
        <v>13094.130349999999</v>
      </c>
      <c r="I39" s="29">
        <f>'Cena na poramnuvanje'!I39*'Sreden kurs'!$D$10</f>
        <v>13570.7166</v>
      </c>
      <c r="J39" s="29">
        <f>'Cena na poramnuvanje'!J39*'Sreden kurs'!$D$10</f>
        <v>14113.102499999999</v>
      </c>
      <c r="K39" s="29">
        <f>'Cena na poramnuvanje'!K39*'Sreden kurs'!$D$10</f>
        <v>18050.0124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4" t="str">
        <f>'Cena na poramnuvanje'!B40:B43</f>
        <v>10.10.2022</v>
      </c>
      <c r="C40" s="6" t="s">
        <v>26</v>
      </c>
      <c r="D40" s="27">
        <f>'Cena na poramnuvanje'!D40*'Sreden kurs'!$D$11</f>
        <v>0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18621.9159</v>
      </c>
      <c r="N40" s="27">
        <f>'Cena na poramnuvanje'!N40*'Sreden kurs'!$D$11</f>
        <v>14920.531849999999</v>
      </c>
      <c r="O40" s="27">
        <f>'Cena na poramnuvanje'!O40*'Sreden kurs'!$D$11</f>
        <v>13519.134964824121</v>
      </c>
      <c r="P40" s="27">
        <f>'Cena na poramnuvanje'!P40*'Sreden kurs'!$D$11</f>
        <v>14189.356299999999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5"/>
      <c r="C41" s="6" t="s">
        <v>27</v>
      </c>
      <c r="D41" s="27">
        <f>'Cena na poramnuvanje'!D41*'Sreden kurs'!$D$11</f>
        <v>3276.4535999999998</v>
      </c>
      <c r="E41" s="27">
        <f>'Cena na poramnuvanje'!E41*'Sreden kurs'!$D$11</f>
        <v>3053.2267499999998</v>
      </c>
      <c r="F41" s="27">
        <f>'Cena na poramnuvanje'!F41*'Sreden kurs'!$D$11</f>
        <v>0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0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5026.6012999999994</v>
      </c>
      <c r="M41" s="27">
        <f>'Cena na poramnuvanje'!M41*'Sreden kurs'!$D$11</f>
        <v>0</v>
      </c>
      <c r="N41" s="27">
        <f>'Cena na poramnuvanje'!N41*'Sreden kurs'!$D$11</f>
        <v>0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6417.6181999999999</v>
      </c>
      <c r="R41" s="27">
        <f>'Cena na poramnuvanje'!R41*'Sreden kurs'!$D$11</f>
        <v>7305.6059999999998</v>
      </c>
      <c r="S41" s="27">
        <f>'Cena na poramnuvanje'!S41*'Sreden kurs'!$D$11</f>
        <v>7600.7819999999983</v>
      </c>
      <c r="T41" s="27">
        <f>'Cena na poramnuvanje'!T41*'Sreden kurs'!$D$11</f>
        <v>7668.4264999999996</v>
      </c>
      <c r="U41" s="27">
        <f>'Cena na poramnuvanje'!U41*'Sreden kurs'!$D$11</f>
        <v>9089.5759500000004</v>
      </c>
      <c r="V41" s="27">
        <f>'Cena na poramnuvanje'!V41*'Sreden kurs'!$D$11</f>
        <v>9061.9032000000007</v>
      </c>
      <c r="W41" s="27">
        <f>'Cena na poramnuvanje'!W41*'Sreden kurs'!$D$11</f>
        <v>8049.1208477357468</v>
      </c>
      <c r="X41" s="27">
        <f>'Cena na poramnuvanje'!X41*'Sreden kurs'!$D$11</f>
        <v>5780.9502307396633</v>
      </c>
      <c r="Y41" s="27">
        <f>'Cena na poramnuvanje'!Y41*'Sreden kurs'!$D$11</f>
        <v>4306.5076515805713</v>
      </c>
      <c r="Z41" s="27">
        <f>'Cena na poramnuvanje'!Z41*'Sreden kurs'!$D$11</f>
        <v>3666.4739574816813</v>
      </c>
      <c r="AA41" s="28">
        <f>'Cena na poramnuvanje'!AA41*'Sreden kurs'!$D$11</f>
        <v>3149.4444624999996</v>
      </c>
    </row>
    <row r="42" spans="2:27" x14ac:dyDescent="0.25">
      <c r="B42" s="65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2932.6965499999997</v>
      </c>
      <c r="G42" s="27">
        <f>'Cena na poramnuvanje'!G42*'Sreden kurs'!$D$11</f>
        <v>2824.4653499999999</v>
      </c>
      <c r="H42" s="27">
        <f>'Cena na poramnuvanje'!H42*'Sreden kurs'!$D$11</f>
        <v>2417.9834000000001</v>
      </c>
      <c r="I42" s="27">
        <f>'Cena na poramnuvanje'!I42*'Sreden kurs'!$D$11</f>
        <v>4347.6965</v>
      </c>
      <c r="J42" s="27">
        <f>'Cena na poramnuvanje'!J42*'Sreden kurs'!$D$11</f>
        <v>8349.7911000000004</v>
      </c>
      <c r="K42" s="27">
        <f>'Cena na poramnuvanje'!K42*'Sreden kurs'!$D$11</f>
        <v>6987.6768499999998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8797.4747000000007</v>
      </c>
      <c r="G43" s="29">
        <f>'Cena na poramnuvanje'!G43*'Sreden kurs'!$D$11</f>
        <v>8473.3960499999994</v>
      </c>
      <c r="H43" s="29">
        <f>'Cena na poramnuvanje'!H43*'Sreden kurs'!$D$11</f>
        <v>7253.3352500000001</v>
      </c>
      <c r="I43" s="29">
        <f>'Cena na poramnuvanje'!I43*'Sreden kurs'!$D$11</f>
        <v>13043.089499999998</v>
      </c>
      <c r="J43" s="29">
        <f>'Cena na poramnuvanje'!J43*'Sreden kurs'!$D$11</f>
        <v>25048.758349999996</v>
      </c>
      <c r="K43" s="29">
        <f>'Cena na poramnuvanje'!K43*'Sreden kurs'!$D$11</f>
        <v>20963.030549999999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4" t="str">
        <f>'Cena na poramnuvanje'!B44:B47</f>
        <v>11.10.2022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24264.863709994544</v>
      </c>
      <c r="N44" s="27">
        <f>'Cena na poramnuvanje'!N44*'Sreden kurs'!$D$12</f>
        <v>20816.147980692305</v>
      </c>
      <c r="O44" s="27">
        <f>'Cena na poramnuvanje'!O44*'Sreden kurs'!$D$12</f>
        <v>19596.690449500002</v>
      </c>
      <c r="P44" s="27">
        <f>'Cena na poramnuvanje'!P44*'Sreden kurs'!$D$12</f>
        <v>17630.111262660197</v>
      </c>
      <c r="Q44" s="27">
        <f>'Cena na poramnuvanje'!Q44*'Sreden kurs'!$D$12</f>
        <v>17631.333099953386</v>
      </c>
      <c r="R44" s="27">
        <f>'Cena na poramnuvanje'!R44*'Sreden kurs'!$D$12</f>
        <v>17175.835091307774</v>
      </c>
      <c r="S44" s="27">
        <f>'Cena na poramnuvanje'!S44*'Sreden kurs'!$D$12</f>
        <v>18905.80253832967</v>
      </c>
      <c r="T44" s="27">
        <f>'Cena na poramnuvanje'!T44*'Sreden kurs'!$D$12</f>
        <v>20865.461277999999</v>
      </c>
      <c r="U44" s="27">
        <f>'Cena na poramnuvanje'!U44*'Sreden kurs'!$D$12</f>
        <v>25891.810755500002</v>
      </c>
      <c r="V44" s="27">
        <f>'Cena na poramnuvanje'!V44*'Sreden kurs'!$D$12</f>
        <v>37624.510513659567</v>
      </c>
      <c r="W44" s="27">
        <f>'Cena na poramnuvanje'!W44*'Sreden kurs'!$D$12</f>
        <v>45510.946442</v>
      </c>
      <c r="X44" s="27">
        <f>'Cena na poramnuvanje'!X44*'Sreden kurs'!$D$12</f>
        <v>57908.711460000006</v>
      </c>
      <c r="Y44" s="27">
        <f>'Cena na poramnuvanje'!Y44*'Sreden kurs'!$D$12</f>
        <v>27212.851314</v>
      </c>
      <c r="Z44" s="27">
        <f>'Cena na poramnuvanje'!Z44*'Sreden kurs'!$D$12</f>
        <v>24170.13809</v>
      </c>
      <c r="AA44" s="28">
        <f>'Cena na poramnuvanje'!AA44*'Sreden kurs'!$D$12</f>
        <v>20944.587541188317</v>
      </c>
    </row>
    <row r="45" spans="2:27" x14ac:dyDescent="0.25">
      <c r="B45" s="65"/>
      <c r="C45" s="6" t="s">
        <v>27</v>
      </c>
      <c r="D45" s="27">
        <f>'Cena na poramnuvanje'!D45*'Sreden kurs'!$D$12</f>
        <v>6665.3129820000004</v>
      </c>
      <c r="E45" s="27">
        <f>'Cena na poramnuvanje'!E45*'Sreden kurs'!$D$12</f>
        <v>0</v>
      </c>
      <c r="F45" s="27">
        <f>'Cena na poramnuvanje'!F45*'Sreden kurs'!$D$12</f>
        <v>0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0</v>
      </c>
      <c r="K45" s="27">
        <f>'Cena na poramnuvanje'!K45*'Sreden kurs'!$D$12</f>
        <v>0</v>
      </c>
      <c r="L45" s="27">
        <f>'Cena na poramnuvanje'!L45*'Sreden kurs'!$D$12</f>
        <v>7038.4964928181826</v>
      </c>
      <c r="M45" s="27">
        <f>'Cena na poramnuvanje'!M45*'Sreden kurs'!$D$12</f>
        <v>0</v>
      </c>
      <c r="N45" s="27">
        <f>'Cena na poramnuvanje'!N45*'Sreden kurs'!$D$12</f>
        <v>0</v>
      </c>
      <c r="O45" s="27">
        <f>'Cena na poramnuvanje'!O45*'Sreden kurs'!$D$12</f>
        <v>0</v>
      </c>
      <c r="P45" s="27">
        <f>'Cena na poramnuvanje'!P45*'Sreden kurs'!$D$12</f>
        <v>0</v>
      </c>
      <c r="Q45" s="27">
        <f>'Cena na poramnuvanje'!Q45*'Sreden kurs'!$D$12</f>
        <v>0</v>
      </c>
      <c r="R45" s="27">
        <f>'Cena na poramnuvanje'!R45*'Sreden kurs'!$D$12</f>
        <v>0</v>
      </c>
      <c r="S45" s="27">
        <f>'Cena na poramnuvanje'!S45*'Sreden kurs'!$D$12</f>
        <v>0</v>
      </c>
      <c r="T45" s="27">
        <f>'Cena na poramnuvanje'!T45*'Sreden kurs'!$D$12</f>
        <v>0</v>
      </c>
      <c r="U45" s="27">
        <f>'Cena na poramnuvanje'!U45*'Sreden kurs'!$D$12</f>
        <v>0</v>
      </c>
      <c r="V45" s="27">
        <f>'Cena na poramnuvanje'!V45*'Sreden kurs'!$D$12</f>
        <v>0</v>
      </c>
      <c r="W45" s="27">
        <f>'Cena na poramnuvanje'!W45*'Sreden kurs'!$D$12</f>
        <v>0</v>
      </c>
      <c r="X45" s="27">
        <f>'Cena na poramnuvanje'!X45*'Sreden kurs'!$D$12</f>
        <v>0</v>
      </c>
      <c r="Y45" s="27">
        <f>'Cena na poramnuvanje'!Y45*'Sreden kurs'!$D$12</f>
        <v>0</v>
      </c>
      <c r="Z45" s="27">
        <f>'Cena na poramnuvanje'!Z45*'Sreden kurs'!$D$12</f>
        <v>0</v>
      </c>
      <c r="AA45" s="28">
        <f>'Cena na poramnuvanje'!AA45*'Sreden kurs'!$D$12</f>
        <v>0</v>
      </c>
    </row>
    <row r="46" spans="2:27" x14ac:dyDescent="0.25">
      <c r="B46" s="65"/>
      <c r="C46" s="6" t="s">
        <v>28</v>
      </c>
      <c r="D46" s="27">
        <f>'Cena na poramnuvanje'!D46*'Sreden kurs'!$D$12</f>
        <v>0</v>
      </c>
      <c r="E46" s="27">
        <f>'Cena na poramnuvanje'!E46*'Sreden kurs'!$D$12</f>
        <v>5359.1846700000006</v>
      </c>
      <c r="F46" s="27">
        <f>'Cena na poramnuvanje'!F46*'Sreden kurs'!$D$12</f>
        <v>5359.1846700000006</v>
      </c>
      <c r="G46" s="27">
        <f>'Cena na poramnuvanje'!G46*'Sreden kurs'!$D$12</f>
        <v>5274.3232259999995</v>
      </c>
      <c r="H46" s="27">
        <f>'Cena na poramnuvanje'!H46*'Sreden kurs'!$D$12</f>
        <v>5507.9996659999997</v>
      </c>
      <c r="I46" s="27">
        <f>'Cena na poramnuvanje'!I46*'Sreden kurs'!$D$12</f>
        <v>6266.8331579999995</v>
      </c>
      <c r="J46" s="27">
        <f>'Cena na poramnuvanje'!J46*'Sreden kurs'!$D$12</f>
        <v>9530.3091239999994</v>
      </c>
      <c r="K46" s="27">
        <f>'Cena na poramnuvanje'!K46*'Sreden kurs'!$D$12</f>
        <v>20908.506937999999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29">
        <f>'Cena na poramnuvanje'!D47*'Sreden kurs'!$D$12</f>
        <v>0</v>
      </c>
      <c r="E47" s="29">
        <f>'Cena na poramnuvanje'!E47*'Sreden kurs'!$D$12</f>
        <v>16077.55401</v>
      </c>
      <c r="F47" s="29">
        <f>'Cena na poramnuvanje'!F47*'Sreden kurs'!$D$12</f>
        <v>16077.55401</v>
      </c>
      <c r="G47" s="29">
        <f>'Cena na poramnuvanje'!G47*'Sreden kurs'!$D$12</f>
        <v>15822.969677999999</v>
      </c>
      <c r="H47" s="29">
        <f>'Cena na poramnuvanje'!H47*'Sreden kurs'!$D$12</f>
        <v>16523.38406</v>
      </c>
      <c r="I47" s="29">
        <f>'Cena na poramnuvanje'!I47*'Sreden kurs'!$D$12</f>
        <v>18800.499474</v>
      </c>
      <c r="J47" s="29">
        <f>'Cena na poramnuvanje'!J47*'Sreden kurs'!$D$12</f>
        <v>28590.312433999999</v>
      </c>
      <c r="K47" s="29">
        <f>'Cena na poramnuvanje'!K47*'Sreden kurs'!$D$12</f>
        <v>62724.905875999997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4" t="str">
        <f>'Cena na poramnuvanje'!B48:B51</f>
        <v>12.10.2022</v>
      </c>
      <c r="C48" s="6" t="s">
        <v>26</v>
      </c>
      <c r="D48" s="27">
        <f>'Cena na poramnuvanje'!D48*'Sreden kurs'!$D$13</f>
        <v>19039.63161573053</v>
      </c>
      <c r="E48" s="27">
        <f>'Cena na poramnuvanje'!E48*'Sreden kurs'!$D$13</f>
        <v>0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0</v>
      </c>
      <c r="L48" s="27">
        <f>'Cena na poramnuvanje'!L48*'Sreden kurs'!$D$13</f>
        <v>38521.704742275448</v>
      </c>
      <c r="M48" s="27">
        <f>'Cena na poramnuvanje'!M48*'Sreden kurs'!$D$13</f>
        <v>26564.091724000005</v>
      </c>
      <c r="N48" s="27">
        <f>'Cena na poramnuvanje'!N48*'Sreden kurs'!$D$13</f>
        <v>22777.824656429926</v>
      </c>
      <c r="O48" s="27">
        <f>'Cena na poramnuvanje'!O48*'Sreden kurs'!$D$13</f>
        <v>20806.998858328992</v>
      </c>
      <c r="P48" s="27">
        <f>'Cena na poramnuvanje'!P48*'Sreden kurs'!$D$13</f>
        <v>17712.823227878787</v>
      </c>
      <c r="Q48" s="27">
        <f>'Cena na poramnuvanje'!Q48*'Sreden kurs'!$D$13</f>
        <v>17730.199884999998</v>
      </c>
      <c r="R48" s="27">
        <f>'Cena na poramnuvanje'!R48*'Sreden kurs'!$D$13</f>
        <v>17542.643795</v>
      </c>
      <c r="S48" s="27">
        <f>'Cena na poramnuvanje'!S48*'Sreden kurs'!$D$13</f>
        <v>18432.997151749998</v>
      </c>
      <c r="T48" s="27">
        <f>'Cena na poramnuvanje'!T48*'Sreden kurs'!$D$13</f>
        <v>21906.75160779971</v>
      </c>
      <c r="U48" s="27">
        <f>'Cena na poramnuvanje'!U48*'Sreden kurs'!$D$13</f>
        <v>24855.547344239581</v>
      </c>
      <c r="V48" s="27">
        <f>'Cena na poramnuvanje'!V48*'Sreden kurs'!$D$13</f>
        <v>34903.880880000012</v>
      </c>
      <c r="W48" s="27">
        <f>'Cena na poramnuvanje'!W48*'Sreden kurs'!$D$13</f>
        <v>44273.076248000012</v>
      </c>
      <c r="X48" s="27">
        <f>'Cena na poramnuvanje'!X48*'Sreden kurs'!$D$13</f>
        <v>30219.898133999995</v>
      </c>
      <c r="Y48" s="27">
        <f>'Cena na poramnuvanje'!Y48*'Sreden kurs'!$D$13</f>
        <v>25183.555914</v>
      </c>
      <c r="Z48" s="27">
        <f>'Cena na poramnuvanje'!Z48*'Sreden kurs'!$D$13</f>
        <v>20981.682329943789</v>
      </c>
      <c r="AA48" s="28">
        <f>'Cena na poramnuvanje'!AA48*'Sreden kurs'!$D$13</f>
        <v>18590.625644572814</v>
      </c>
    </row>
    <row r="49" spans="2:27" x14ac:dyDescent="0.25">
      <c r="B49" s="65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0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0</v>
      </c>
      <c r="S49" s="27">
        <f>'Cena na poramnuvanje'!S49*'Sreden kurs'!$D$13</f>
        <v>0</v>
      </c>
      <c r="T49" s="27">
        <f>'Cena na poramnuvanje'!T49*'Sreden kurs'!$D$13</f>
        <v>0</v>
      </c>
      <c r="U49" s="27">
        <f>'Cena na poramnuvanje'!U49*'Sreden kurs'!$D$13</f>
        <v>0</v>
      </c>
      <c r="V49" s="27">
        <f>'Cena na poramnuvanje'!V49*'Sreden kurs'!$D$13</f>
        <v>0</v>
      </c>
      <c r="W49" s="27">
        <f>'Cena na poramnuvanje'!W49*'Sreden kurs'!$D$13</f>
        <v>0</v>
      </c>
      <c r="X49" s="27">
        <f>'Cena na poramnuvanje'!X49*'Sreden kurs'!$D$13</f>
        <v>0</v>
      </c>
      <c r="Y49" s="27">
        <f>'Cena na poramnuvanje'!Y49*'Sreden kurs'!$D$13</f>
        <v>0</v>
      </c>
      <c r="Z49" s="27">
        <f>'Cena na poramnuvanje'!Z49*'Sreden kurs'!$D$13</f>
        <v>0</v>
      </c>
      <c r="AA49" s="28">
        <f>'Cena na poramnuvanje'!AA49*'Sreden kurs'!$D$13</f>
        <v>0</v>
      </c>
    </row>
    <row r="50" spans="2:27" x14ac:dyDescent="0.25">
      <c r="B50" s="65"/>
      <c r="C50" s="6" t="s">
        <v>28</v>
      </c>
      <c r="D50" s="27">
        <f>'Cena na poramnuvanje'!D50*'Sreden kurs'!$D$13</f>
        <v>0</v>
      </c>
      <c r="E50" s="27">
        <f>'Cena na poramnuvanje'!E50*'Sreden kurs'!$D$13</f>
        <v>6832.576118</v>
      </c>
      <c r="F50" s="27">
        <f>'Cena na poramnuvanje'!F50*'Sreden kurs'!$D$13</f>
        <v>6594.595112</v>
      </c>
      <c r="G50" s="27">
        <f>'Cena na poramnuvanje'!G50*'Sreden kurs'!$D$13</f>
        <v>6118.6331</v>
      </c>
      <c r="H50" s="27">
        <f>'Cena na poramnuvanje'!H50*'Sreden kurs'!$D$13</f>
        <v>6761.2433099999998</v>
      </c>
      <c r="I50" s="27">
        <f>'Cena na poramnuvanje'!I50*'Sreden kurs'!$D$13</f>
        <v>7386.0203179999999</v>
      </c>
      <c r="J50" s="27">
        <f>'Cena na poramnuvanje'!J50*'Sreden kurs'!$D$13</f>
        <v>9430.6891680000008</v>
      </c>
      <c r="K50" s="27">
        <f>'Cena na poramnuvanje'!K50*'Sreden kurs'!$D$13</f>
        <v>14802.787536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29">
        <f>'Cena na poramnuvanje'!D51*'Sreden kurs'!$D$13</f>
        <v>0</v>
      </c>
      <c r="E51" s="29">
        <f>'Cena na poramnuvanje'!E51*'Sreden kurs'!$D$13</f>
        <v>20497.113416</v>
      </c>
      <c r="F51" s="29">
        <f>'Cena na poramnuvanje'!F51*'Sreden kurs'!$D$13</f>
        <v>19783.170397999998</v>
      </c>
      <c r="G51" s="29">
        <f>'Cena na poramnuvanje'!G51*'Sreden kurs'!$D$13</f>
        <v>18355.284362000002</v>
      </c>
      <c r="H51" s="29">
        <f>'Cena na poramnuvanje'!H51*'Sreden kurs'!$D$13</f>
        <v>20283.729930000001</v>
      </c>
      <c r="I51" s="29">
        <f>'Cena na poramnuvanje'!I51*'Sreden kurs'!$D$13</f>
        <v>22158.060954</v>
      </c>
      <c r="J51" s="29">
        <f>'Cena na poramnuvanje'!J51*'Sreden kurs'!$D$13</f>
        <v>28291.452566</v>
      </c>
      <c r="K51" s="29">
        <f>'Cena na poramnuvanje'!K51*'Sreden kurs'!$D$13</f>
        <v>44408.362607999996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4" t="str">
        <f>'Cena na poramnuvanje'!B52:B55</f>
        <v>13.10.2022</v>
      </c>
      <c r="C52" s="6" t="s">
        <v>26</v>
      </c>
      <c r="D52" s="27">
        <f>'Cena na poramnuvanje'!D52*'Sreden kurs'!$D$14</f>
        <v>17640.821267248295</v>
      </c>
      <c r="E52" s="27">
        <f>'Cena na poramnuvanje'!E52*'Sreden kurs'!$D$14</f>
        <v>0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32956.157014391298</v>
      </c>
      <c r="L52" s="27">
        <f>'Cena na poramnuvanje'!L52*'Sreden kurs'!$D$14</f>
        <v>28375.909874281988</v>
      </c>
      <c r="M52" s="27">
        <f>'Cena na poramnuvanje'!M52*'Sreden kurs'!$D$14</f>
        <v>26158.400874597643</v>
      </c>
      <c r="N52" s="27">
        <f>'Cena na poramnuvanje'!N52*'Sreden kurs'!$D$14</f>
        <v>0</v>
      </c>
      <c r="O52" s="27">
        <f>'Cena na poramnuvanje'!O52*'Sreden kurs'!$D$14</f>
        <v>23431.183165255636</v>
      </c>
      <c r="P52" s="27">
        <f>'Cena na poramnuvanje'!P52*'Sreden kurs'!$D$14</f>
        <v>21243.926261654346</v>
      </c>
      <c r="Q52" s="27">
        <f>'Cena na poramnuvanje'!Q52*'Sreden kurs'!$D$14</f>
        <v>20399.425187389916</v>
      </c>
      <c r="R52" s="27">
        <f>'Cena na poramnuvanje'!R52*'Sreden kurs'!$D$14</f>
        <v>21605.163810793721</v>
      </c>
      <c r="S52" s="27">
        <f>'Cena na poramnuvanje'!S52*'Sreden kurs'!$D$14</f>
        <v>21267.4650527944</v>
      </c>
      <c r="T52" s="27">
        <f>'Cena na poramnuvanje'!T52*'Sreden kurs'!$D$14</f>
        <v>25507.307349945866</v>
      </c>
      <c r="U52" s="27">
        <f>'Cena na poramnuvanje'!U52*'Sreden kurs'!$D$14</f>
        <v>34125.202353867069</v>
      </c>
      <c r="V52" s="27">
        <f>'Cena na poramnuvanje'!V52*'Sreden kurs'!$D$14</f>
        <v>27723.429813077564</v>
      </c>
      <c r="W52" s="27">
        <f>'Cena na poramnuvanje'!W52*'Sreden kurs'!$D$14</f>
        <v>34545.369006000001</v>
      </c>
      <c r="X52" s="27">
        <f>'Cena na poramnuvanje'!X52*'Sreden kurs'!$D$14</f>
        <v>26758.548404999998</v>
      </c>
      <c r="Y52" s="27">
        <f>'Cena na poramnuvanje'!Y52*'Sreden kurs'!$D$14</f>
        <v>20714.858945433869</v>
      </c>
      <c r="Z52" s="27">
        <f>'Cena na poramnuvanje'!Z52*'Sreden kurs'!$D$14</f>
        <v>20790.380546526951</v>
      </c>
      <c r="AA52" s="28">
        <f>'Cena na poramnuvanje'!AA52*'Sreden kurs'!$D$14</f>
        <v>20109.507814504803</v>
      </c>
    </row>
    <row r="53" spans="2:27" x14ac:dyDescent="0.25">
      <c r="B53" s="65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7329.8535334707021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5"/>
      <c r="C54" s="6" t="s">
        <v>28</v>
      </c>
      <c r="D54" s="27">
        <f>'Cena na poramnuvanje'!D54*'Sreden kurs'!$D$14</f>
        <v>0</v>
      </c>
      <c r="E54" s="27">
        <f>'Cena na poramnuvanje'!E54*'Sreden kurs'!$D$14</f>
        <v>6456.7335000000003</v>
      </c>
      <c r="F54" s="27">
        <f>'Cena na poramnuvanje'!F54*'Sreden kurs'!$D$14</f>
        <v>5958.6426300000003</v>
      </c>
      <c r="G54" s="27">
        <f>'Cena na poramnuvanje'!G54*'Sreden kurs'!$D$14</f>
        <v>5625.3521959999998</v>
      </c>
      <c r="H54" s="27">
        <f>'Cena na poramnuvanje'!H54*'Sreden kurs'!$D$14</f>
        <v>5996.1531770000001</v>
      </c>
      <c r="I54" s="27">
        <f>'Cena na poramnuvanje'!I54*'Sreden kurs'!$D$14</f>
        <v>6716.8476209999999</v>
      </c>
      <c r="J54" s="27">
        <f>'Cena na poramnuvanje'!J54*'Sreden kurs'!$D$14</f>
        <v>8005.7346129999996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29">
        <f>'Cena na poramnuvanje'!D55*'Sreden kurs'!$D$14</f>
        <v>0</v>
      </c>
      <c r="E55" s="29">
        <f>'Cena na poramnuvanje'!E55*'Sreden kurs'!$D$14</f>
        <v>19370.200499999999</v>
      </c>
      <c r="F55" s="29">
        <f>'Cena na poramnuvanje'!F55*'Sreden kurs'!$D$14</f>
        <v>17875.927889999999</v>
      </c>
      <c r="G55" s="29">
        <f>'Cena na poramnuvanje'!G55*'Sreden kurs'!$D$14</f>
        <v>16876.056587999999</v>
      </c>
      <c r="H55" s="29">
        <f>'Cena na poramnuvanje'!H55*'Sreden kurs'!$D$14</f>
        <v>17988.459530999997</v>
      </c>
      <c r="I55" s="29">
        <f>'Cena na poramnuvanje'!I55*'Sreden kurs'!$D$14</f>
        <v>20150.542862999999</v>
      </c>
      <c r="J55" s="29">
        <f>'Cena na poramnuvanje'!J55*'Sreden kurs'!$D$14</f>
        <v>24016.588911999999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4" t="str">
        <f>'Cena na poramnuvanje'!B56:B59</f>
        <v>14.10.2022</v>
      </c>
      <c r="C56" s="6" t="s">
        <v>26</v>
      </c>
      <c r="D56" s="27">
        <f>'Cena na poramnuvanje'!D56*'Sreden kurs'!$D$15</f>
        <v>18716.023874208786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38064.1751</v>
      </c>
      <c r="M56" s="27">
        <f>'Cena na poramnuvanje'!M56*'Sreden kurs'!$D$15</f>
        <v>28426.845798624861</v>
      </c>
      <c r="N56" s="27">
        <f>'Cena na poramnuvanje'!N56*'Sreden kurs'!$D$15</f>
        <v>27420.005549999998</v>
      </c>
      <c r="O56" s="27">
        <f>'Cena na poramnuvanje'!O56*'Sreden kurs'!$D$15</f>
        <v>22113.976251312943</v>
      </c>
      <c r="P56" s="27">
        <f>'Cena na poramnuvanje'!P56*'Sreden kurs'!$D$15</f>
        <v>22339.0923893617</v>
      </c>
      <c r="Q56" s="27">
        <f>'Cena na poramnuvanje'!Q56*'Sreden kurs'!$D$15</f>
        <v>20135.925905808082</v>
      </c>
      <c r="R56" s="27">
        <f>'Cena na poramnuvanje'!R56*'Sreden kurs'!$D$15</f>
        <v>18852.006912031156</v>
      </c>
      <c r="S56" s="27">
        <f>'Cena na poramnuvanje'!S56*'Sreden kurs'!$D$15</f>
        <v>20586.270812658229</v>
      </c>
      <c r="T56" s="27">
        <f>'Cena na poramnuvanje'!T56*'Sreden kurs'!$D$15</f>
        <v>23853.910499999998</v>
      </c>
      <c r="U56" s="27">
        <f>'Cena na poramnuvanje'!U56*'Sreden kurs'!$D$15</f>
        <v>23047.600062859579</v>
      </c>
      <c r="V56" s="27">
        <f>'Cena na poramnuvanje'!V56*'Sreden kurs'!$D$15</f>
        <v>26750.324999999997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20103.330450000001</v>
      </c>
      <c r="Z56" s="27">
        <f>'Cena na poramnuvanje'!Z56*'Sreden kurs'!$D$15</f>
        <v>20296.424749999995</v>
      </c>
      <c r="AA56" s="28">
        <f>'Cena na poramnuvanje'!AA56*'Sreden kurs'!$D$15</f>
        <v>15427.25065</v>
      </c>
    </row>
    <row r="57" spans="2:27" x14ac:dyDescent="0.25">
      <c r="B57" s="65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10761.625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9572.3117000000002</v>
      </c>
      <c r="X57" s="27">
        <f>'Cena na poramnuvanje'!X57*'Sreden kurs'!$D$15</f>
        <v>8209.5825000000023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5"/>
      <c r="C58" s="6" t="s">
        <v>28</v>
      </c>
      <c r="D58" s="27">
        <f>'Cena na poramnuvanje'!D58*'Sreden kurs'!$D$15</f>
        <v>0</v>
      </c>
      <c r="E58" s="27">
        <f>'Cena na poramnuvanje'!E58*'Sreden kurs'!$D$15</f>
        <v>6752.1509999999998</v>
      </c>
      <c r="F58" s="27">
        <f>'Cena na poramnuvanje'!F58*'Sreden kurs'!$D$15</f>
        <v>6522.1597000000002</v>
      </c>
      <c r="G58" s="27">
        <f>'Cena na poramnuvanje'!G58*'Sreden kurs'!$D$15</f>
        <v>6506.7859499999995</v>
      </c>
      <c r="H58" s="27">
        <f>'Cena na poramnuvanje'!H58*'Sreden kurs'!$D$15</f>
        <v>6731.2426999999998</v>
      </c>
      <c r="I58" s="27">
        <f>'Cena na poramnuvanje'!I58*'Sreden kurs'!$D$15</f>
        <v>7056.5512499999995</v>
      </c>
      <c r="J58" s="27">
        <f>'Cena na poramnuvanje'!J58*'Sreden kurs'!$D$15</f>
        <v>8823.9175500000001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29">
        <f>'Cena na poramnuvanje'!D59*'Sreden kurs'!$D$15</f>
        <v>0</v>
      </c>
      <c r="E59" s="29">
        <f>'Cena na poramnuvanje'!E59*'Sreden kurs'!$D$15</f>
        <v>20256.452999999998</v>
      </c>
      <c r="F59" s="29">
        <f>'Cena na poramnuvanje'!F59*'Sreden kurs'!$D$15</f>
        <v>19566.4791</v>
      </c>
      <c r="G59" s="29">
        <f>'Cena na poramnuvanje'!G59*'Sreden kurs'!$D$15</f>
        <v>19520.35785</v>
      </c>
      <c r="H59" s="29">
        <f>'Cena na poramnuvanje'!H59*'Sreden kurs'!$D$15</f>
        <v>20193.7281</v>
      </c>
      <c r="I59" s="29">
        <f>'Cena na poramnuvanje'!I59*'Sreden kurs'!$D$15</f>
        <v>21169.038799999998</v>
      </c>
      <c r="J59" s="29">
        <f>'Cena na poramnuvanje'!J59*'Sreden kurs'!$D$15</f>
        <v>26471.137699999999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4" t="str">
        <f>'Cena na poramnuvanje'!B60:B63</f>
        <v>15.10.2022</v>
      </c>
      <c r="C60" s="6" t="s">
        <v>26</v>
      </c>
      <c r="D60" s="27">
        <f>'Cena na poramnuvanje'!D60*'Sreden kurs'!$D$16</f>
        <v>15328.243700000001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0</v>
      </c>
      <c r="L60" s="27">
        <f>'Cena na poramnuvanje'!L60*'Sreden kurs'!$D$16</f>
        <v>0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0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29063.766899999999</v>
      </c>
      <c r="W60" s="27">
        <f>'Cena na poramnuvanje'!W60*'Sreden kurs'!$D$16</f>
        <v>33701.104849999996</v>
      </c>
      <c r="X60" s="27">
        <f>'Cena na poramnuvanje'!X60*'Sreden kurs'!$D$16</f>
        <v>0</v>
      </c>
      <c r="Y60" s="27">
        <f>'Cena na poramnuvanje'!Y60*'Sreden kurs'!$D$16</f>
        <v>22205.844499999999</v>
      </c>
      <c r="Z60" s="27">
        <f>'Cena na poramnuvanje'!Z60*'Sreden kurs'!$D$16</f>
        <v>19556.639899999998</v>
      </c>
      <c r="AA60" s="28">
        <f>'Cena na poramnuvanje'!AA60*'Sreden kurs'!$D$16</f>
        <v>0</v>
      </c>
    </row>
    <row r="61" spans="2:27" x14ac:dyDescent="0.25">
      <c r="B61" s="65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0</v>
      </c>
      <c r="H61" s="27">
        <f>'Cena na poramnuvanje'!H61*'Sreden kurs'!$D$16</f>
        <v>0</v>
      </c>
      <c r="I61" s="27">
        <f>'Cena na poramnuvanje'!I61*'Sreden kurs'!$D$16</f>
        <v>0</v>
      </c>
      <c r="J61" s="27">
        <f>'Cena na poramnuvanje'!J61*'Sreden kurs'!$D$16</f>
        <v>0</v>
      </c>
      <c r="K61" s="27">
        <f>'Cena na poramnuvanje'!K61*'Sreden kurs'!$D$16</f>
        <v>5767.0011000000004</v>
      </c>
      <c r="L61" s="27">
        <f>'Cena na poramnuvanje'!L61*'Sreden kurs'!$D$16</f>
        <v>4538.67402484787</v>
      </c>
      <c r="M61" s="27">
        <f>'Cena na poramnuvanje'!M61*'Sreden kurs'!$D$16</f>
        <v>3735.4657320312499</v>
      </c>
      <c r="N61" s="27">
        <f>'Cena na poramnuvanje'!N61*'Sreden kurs'!$D$16</f>
        <v>4263.9994716995925</v>
      </c>
      <c r="O61" s="27">
        <f>'Cena na poramnuvanje'!O61*'Sreden kurs'!$D$16</f>
        <v>3487.5563042967829</v>
      </c>
      <c r="P61" s="27">
        <f>'Cena na poramnuvanje'!P61*'Sreden kurs'!$D$16</f>
        <v>2673.4951249999995</v>
      </c>
      <c r="Q61" s="27">
        <f>'Cena na poramnuvanje'!Q61*'Sreden kurs'!$D$16</f>
        <v>2547.2942795081967</v>
      </c>
      <c r="R61" s="27">
        <f>'Cena na poramnuvanje'!R61*'Sreden kurs'!$D$16</f>
        <v>2683.5407123287669</v>
      </c>
      <c r="S61" s="27">
        <f>'Cena na poramnuvanje'!S61*'Sreden kurs'!$D$16</f>
        <v>2879.8108499999998</v>
      </c>
      <c r="T61" s="27">
        <f>'Cena na poramnuvanje'!T61*'Sreden kurs'!$D$16</f>
        <v>3432.6508999999996</v>
      </c>
      <c r="U61" s="27">
        <f>'Cena na poramnuvanje'!U61*'Sreden kurs'!$D$16</f>
        <v>3860.04115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9585.8405999999995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4498.0450278996859</v>
      </c>
    </row>
    <row r="62" spans="2:27" x14ac:dyDescent="0.25">
      <c r="B62" s="65"/>
      <c r="C62" s="6" t="s">
        <v>28</v>
      </c>
      <c r="D62" s="27">
        <f>'Cena na poramnuvanje'!D62*'Sreden kurs'!$D$16</f>
        <v>0</v>
      </c>
      <c r="E62" s="27">
        <f>'Cena na poramnuvanje'!E62*'Sreden kurs'!$D$16</f>
        <v>5350.0649999999996</v>
      </c>
      <c r="F62" s="27">
        <f>'Cena na poramnuvanje'!F62*'Sreden kurs'!$D$16</f>
        <v>5036.4404999999997</v>
      </c>
      <c r="G62" s="27">
        <f>'Cena na poramnuvanje'!G62*'Sreden kurs'!$D$16</f>
        <v>4450.3931499999999</v>
      </c>
      <c r="H62" s="27">
        <f>'Cena na poramnuvanje'!H62*'Sreden kurs'!$D$16</f>
        <v>4301.5752499999999</v>
      </c>
      <c r="I62" s="27">
        <f>'Cena na poramnuvanje'!I62*'Sreden kurs'!$D$16</f>
        <v>4100.4866000000002</v>
      </c>
      <c r="J62" s="27">
        <f>'Cena na poramnuvanje'!J62*'Sreden kurs'!$D$16</f>
        <v>4535.2562499999995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29">
        <f>'Cena na poramnuvanje'!D63*'Sreden kurs'!$D$16</f>
        <v>0</v>
      </c>
      <c r="E63" s="29">
        <f>'Cena na poramnuvanje'!E63*'Sreden kurs'!$D$16</f>
        <v>16050.195</v>
      </c>
      <c r="F63" s="29">
        <f>'Cena na poramnuvanje'!F63*'Sreden kurs'!$D$16</f>
        <v>15109.321499999998</v>
      </c>
      <c r="G63" s="29">
        <f>'Cena na poramnuvanje'!G63*'Sreden kurs'!$D$16</f>
        <v>13351.17945</v>
      </c>
      <c r="H63" s="29">
        <f>'Cena na poramnuvanje'!H63*'Sreden kurs'!$D$16</f>
        <v>12904.72575</v>
      </c>
      <c r="I63" s="29">
        <f>'Cena na poramnuvanje'!I63*'Sreden kurs'!$D$16</f>
        <v>12301.459799999999</v>
      </c>
      <c r="J63" s="29">
        <f>'Cena na poramnuvanje'!J63*'Sreden kurs'!$D$16</f>
        <v>13605.1538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4" t="str">
        <f>'Cena na poramnuvanje'!B64:B67</f>
        <v>16.10.2022</v>
      </c>
      <c r="C64" s="6" t="s">
        <v>26</v>
      </c>
      <c r="D64" s="27">
        <f>'Cena na poramnuvanje'!D64*'Sreden kurs'!$D$17</f>
        <v>11367.965700000001</v>
      </c>
      <c r="E64" s="27">
        <f>'Cena na poramnuvanje'!E64*'Sreden kurs'!$D$17</f>
        <v>0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0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0</v>
      </c>
      <c r="N64" s="27">
        <f>'Cena na poramnuvanje'!N64*'Sreden kurs'!$D$17</f>
        <v>9754.9518499999995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8956.1317999999992</v>
      </c>
      <c r="T64" s="27">
        <f>'Cena na poramnuvanje'!T64*'Sreden kurs'!$D$17</f>
        <v>0</v>
      </c>
      <c r="U64" s="27">
        <f>'Cena na poramnuvanje'!U64*'Sreden kurs'!$D$17</f>
        <v>15999.7691</v>
      </c>
      <c r="V64" s="27">
        <f>'Cena na poramnuvanje'!V64*'Sreden kurs'!$D$17</f>
        <v>31296.624358151421</v>
      </c>
      <c r="W64" s="27">
        <f>'Cena na poramnuvanje'!W64*'Sreden kurs'!$D$17</f>
        <v>30838.930059530026</v>
      </c>
      <c r="X64" s="27">
        <f>'Cena na poramnuvanje'!X64*'Sreden kurs'!$D$17</f>
        <v>20222.411228158762</v>
      </c>
      <c r="Y64" s="27">
        <f>'Cena na poramnuvanje'!Y64*'Sreden kurs'!$D$17</f>
        <v>11854.247225531914</v>
      </c>
      <c r="Z64" s="27">
        <f>'Cena na poramnuvanje'!Z64*'Sreden kurs'!$D$17</f>
        <v>11195.164750000002</v>
      </c>
      <c r="AA64" s="28">
        <f>'Cena na poramnuvanje'!AA64*'Sreden kurs'!$D$17</f>
        <v>10756.705399999999</v>
      </c>
    </row>
    <row r="65" spans="2:27" x14ac:dyDescent="0.25">
      <c r="B65" s="65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0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3619.5956999999999</v>
      </c>
      <c r="N65" s="27">
        <f>'Cena na poramnuvanje'!N65*'Sreden kurs'!$D$17</f>
        <v>0</v>
      </c>
      <c r="O65" s="27">
        <f>'Cena na poramnuvanje'!O65*'Sreden kurs'!$D$17</f>
        <v>3216.1884999999997</v>
      </c>
      <c r="P65" s="27">
        <f>'Cena na poramnuvanje'!P65*'Sreden kurs'!$D$17</f>
        <v>2560.6518000000001</v>
      </c>
      <c r="Q65" s="27">
        <f>'Cena na poramnuvanje'!Q65*'Sreden kurs'!$D$17</f>
        <v>2453.0355500000001</v>
      </c>
      <c r="R65" s="27">
        <f>'Cena na poramnuvanje'!R65*'Sreden kurs'!$D$17</f>
        <v>2413.0637999999994</v>
      </c>
      <c r="S65" s="27">
        <f>'Cena na poramnuvanje'!S65*'Sreden kurs'!$D$17</f>
        <v>0</v>
      </c>
      <c r="T65" s="27">
        <f>'Cena na poramnuvanje'!T65*'Sreden kurs'!$D$17</f>
        <v>3769.02855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5"/>
      <c r="C66" s="6" t="s">
        <v>28</v>
      </c>
      <c r="D66" s="27">
        <f>'Cena na poramnuvanje'!D66*'Sreden kurs'!$D$17</f>
        <v>0</v>
      </c>
      <c r="E66" s="27">
        <f>'Cena na poramnuvanje'!E66*'Sreden kurs'!$D$17</f>
        <v>4343.39185</v>
      </c>
      <c r="F66" s="27">
        <f>'Cena na poramnuvanje'!F66*'Sreden kurs'!$D$17</f>
        <v>3282.6030999999998</v>
      </c>
      <c r="G66" s="27">
        <f>'Cena na poramnuvanje'!G66*'Sreden kurs'!$D$17</f>
        <v>2325.1259500000001</v>
      </c>
      <c r="H66" s="27">
        <f>'Cena na poramnuvanje'!H66*'Sreden kurs'!$D$17</f>
        <v>2522.5248999999999</v>
      </c>
      <c r="I66" s="27">
        <f>'Cena na poramnuvanje'!I66*'Sreden kurs'!$D$17</f>
        <v>4213.0224500000004</v>
      </c>
      <c r="J66" s="27">
        <f>'Cena na poramnuvanje'!J66*'Sreden kurs'!$D$17</f>
        <v>4427.6399999999994</v>
      </c>
      <c r="K66" s="27">
        <f>'Cena na poramnuvanje'!K66*'Sreden kurs'!$D$17</f>
        <v>3682.3206</v>
      </c>
      <c r="L66" s="27">
        <f>'Cena na poramnuvanje'!L66*'Sreden kurs'!$D$17</f>
        <v>3561.1754499999997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29">
        <f>'Cena na poramnuvanje'!D67*'Sreden kurs'!$D$17</f>
        <v>0</v>
      </c>
      <c r="E67" s="29">
        <f>'Cena na poramnuvanje'!E67*'Sreden kurs'!$D$17</f>
        <v>13030.175549999998</v>
      </c>
      <c r="F67" s="29">
        <f>'Cena na poramnuvanje'!F67*'Sreden kurs'!$D$17</f>
        <v>9847.1943499999998</v>
      </c>
      <c r="G67" s="29">
        <f>'Cena na poramnuvanje'!G67*'Sreden kurs'!$D$17</f>
        <v>6975.3778499999999</v>
      </c>
      <c r="H67" s="29">
        <f>'Cena na poramnuvanje'!H67*'Sreden kurs'!$D$17</f>
        <v>7567.5747000000001</v>
      </c>
      <c r="I67" s="29">
        <f>'Cena na poramnuvanje'!I67*'Sreden kurs'!$D$17</f>
        <v>12639.067349999999</v>
      </c>
      <c r="J67" s="29">
        <f>'Cena na poramnuvanje'!J67*'Sreden kurs'!$D$17</f>
        <v>13282.305050000001</v>
      </c>
      <c r="K67" s="29">
        <f>'Cena na poramnuvanje'!K67*'Sreden kurs'!$D$17</f>
        <v>11046.961799999999</v>
      </c>
      <c r="L67" s="29">
        <f>'Cena na poramnuvanje'!L67*'Sreden kurs'!$D$17</f>
        <v>10682.911399999999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4" t="str">
        <f>'Cena na poramnuvanje'!B68:B71</f>
        <v>17.10.2022</v>
      </c>
      <c r="C68" s="6" t="s">
        <v>26</v>
      </c>
      <c r="D68" s="27">
        <f>'Cena na poramnuvanje'!D68*'Sreden kurs'!$D$18</f>
        <v>0</v>
      </c>
      <c r="E68" s="27">
        <f>'Cena na poramnuvanje'!E68*'Sreden kurs'!$D$18</f>
        <v>0</v>
      </c>
      <c r="F68" s="27">
        <f>'Cena na poramnuvanje'!F68*'Sreden kurs'!$D$18</f>
        <v>0</v>
      </c>
      <c r="G68" s="27">
        <f>'Cena na poramnuvanje'!G68*'Sreden kurs'!$D$18</f>
        <v>0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0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26154.438450000001</v>
      </c>
      <c r="W68" s="27">
        <f>'Cena na poramnuvanje'!W68*'Sreden kurs'!$D$18</f>
        <v>29402.604349999998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15275.053694845361</v>
      </c>
      <c r="AA68" s="28">
        <f>'Cena na poramnuvanje'!AA68*'Sreden kurs'!$D$18</f>
        <v>12194.700623170731</v>
      </c>
    </row>
    <row r="69" spans="2:27" x14ac:dyDescent="0.25">
      <c r="B69" s="65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0</v>
      </c>
      <c r="X69" s="27">
        <f>'Cena na poramnuvanje'!X69*'Sreden kurs'!$D$18</f>
        <v>8275.3821499999995</v>
      </c>
      <c r="Y69" s="27">
        <f>'Cena na poramnuvanje'!Y69*'Sreden kurs'!$D$18</f>
        <v>6501.2514000000001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5"/>
      <c r="C70" s="6" t="s">
        <v>28</v>
      </c>
      <c r="D70" s="27">
        <f>'Cena na poramnuvanje'!D70*'Sreden kurs'!$D$18</f>
        <v>3945.5191999999997</v>
      </c>
      <c r="E70" s="27">
        <f>'Cena na poramnuvanje'!E70*'Sreden kurs'!$D$18</f>
        <v>3518.1289499999998</v>
      </c>
      <c r="F70" s="27">
        <f>'Cena na poramnuvanje'!F70*'Sreden kurs'!$D$18</f>
        <v>3248.7808499999996</v>
      </c>
      <c r="G70" s="27">
        <f>'Cena na poramnuvanje'!G70*'Sreden kurs'!$D$18</f>
        <v>2756.2058999999999</v>
      </c>
      <c r="H70" s="27">
        <f>'Cena na poramnuvanje'!H70*'Sreden kurs'!$D$18</f>
        <v>3028.6287499999999</v>
      </c>
      <c r="I70" s="27">
        <f>'Cena na poramnuvanje'!I70*'Sreden kurs'!$D$18</f>
        <v>4096.1819500000001</v>
      </c>
      <c r="J70" s="27">
        <f>'Cena na poramnuvanje'!J70*'Sreden kurs'!$D$18</f>
        <v>7920.5560000000005</v>
      </c>
      <c r="K70" s="27">
        <f>'Cena na poramnuvanje'!K70*'Sreden kurs'!$D$18</f>
        <v>10609.117400000001</v>
      </c>
      <c r="L70" s="27">
        <f>'Cena na poramnuvanje'!L70*'Sreden kurs'!$D$18</f>
        <v>9499.7475999999988</v>
      </c>
      <c r="M70" s="27">
        <f>'Cena na poramnuvanje'!M70*'Sreden kurs'!$D$18</f>
        <v>7118.6612000000005</v>
      </c>
      <c r="N70" s="27">
        <f>'Cena na poramnuvanje'!N70*'Sreden kurs'!$D$18</f>
        <v>4922.6747499999992</v>
      </c>
      <c r="O70" s="27">
        <f>'Cena na poramnuvanje'!O70*'Sreden kurs'!$D$18</f>
        <v>4267.1380499999996</v>
      </c>
      <c r="P70" s="27">
        <f>'Cena na poramnuvanje'!P70*'Sreden kurs'!$D$18</f>
        <v>3868.0355</v>
      </c>
      <c r="Q70" s="27">
        <f>'Cena na poramnuvanje'!Q70*'Sreden kurs'!$D$18</f>
        <v>4076.5035500000004</v>
      </c>
      <c r="R70" s="27">
        <f>'Cena na poramnuvanje'!R70*'Sreden kurs'!$D$18</f>
        <v>4262.8333999999995</v>
      </c>
      <c r="S70" s="27">
        <f>'Cena na poramnuvanje'!S70*'Sreden kurs'!$D$18</f>
        <v>4949.7325499999997</v>
      </c>
      <c r="T70" s="27">
        <f>'Cena na poramnuvanje'!T70*'Sreden kurs'!$D$18</f>
        <v>5949.0262999999995</v>
      </c>
      <c r="U70" s="27">
        <f>'Cena na poramnuvanje'!U70*'Sreden kurs'!$D$18</f>
        <v>7455.0388499999999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29">
        <f>'Cena na poramnuvanje'!D71*'Sreden kurs'!$D$18</f>
        <v>11835.942649999999</v>
      </c>
      <c r="E71" s="29">
        <f>'Cena na poramnuvanje'!E71*'Sreden kurs'!$D$18</f>
        <v>10553.7719</v>
      </c>
      <c r="F71" s="29">
        <f>'Cena na poramnuvanje'!F71*'Sreden kurs'!$D$18</f>
        <v>9745.7275999999983</v>
      </c>
      <c r="G71" s="29">
        <f>'Cena na poramnuvanje'!G71*'Sreden kurs'!$D$18</f>
        <v>8268.6177000000007</v>
      </c>
      <c r="H71" s="29">
        <f>'Cena na poramnuvanje'!H71*'Sreden kurs'!$D$18</f>
        <v>9085.2713000000003</v>
      </c>
      <c r="I71" s="29">
        <f>'Cena na poramnuvanje'!I71*'Sreden kurs'!$D$18</f>
        <v>12287.930899999999</v>
      </c>
      <c r="J71" s="29">
        <f>'Cena na poramnuvanje'!J71*'Sreden kurs'!$D$18</f>
        <v>23761.053049999999</v>
      </c>
      <c r="K71" s="29">
        <f>'Cena na poramnuvanje'!K71*'Sreden kurs'!$D$18</f>
        <v>31827.352199999994</v>
      </c>
      <c r="L71" s="29">
        <f>'Cena na poramnuvanje'!L71*'Sreden kurs'!$D$18</f>
        <v>28498.627850000001</v>
      </c>
      <c r="M71" s="29">
        <f>'Cena na poramnuvanje'!M71*'Sreden kurs'!$D$18</f>
        <v>21355.368649999997</v>
      </c>
      <c r="N71" s="29">
        <f>'Cena na poramnuvanje'!N71*'Sreden kurs'!$D$18</f>
        <v>14768.02425</v>
      </c>
      <c r="O71" s="29">
        <f>'Cena na poramnuvanje'!O71*'Sreden kurs'!$D$18</f>
        <v>12800.799199999999</v>
      </c>
      <c r="P71" s="29">
        <f>'Cena na poramnuvanje'!P71*'Sreden kurs'!$D$18</f>
        <v>11604.106499999998</v>
      </c>
      <c r="Q71" s="29">
        <f>'Cena na poramnuvanje'!Q71*'Sreden kurs'!$D$18</f>
        <v>12228.895700000001</v>
      </c>
      <c r="R71" s="29">
        <f>'Cena na poramnuvanje'!R71*'Sreden kurs'!$D$18</f>
        <v>12788.5002</v>
      </c>
      <c r="S71" s="29">
        <f>'Cena na poramnuvanje'!S71*'Sreden kurs'!$D$18</f>
        <v>14849.19765</v>
      </c>
      <c r="T71" s="29">
        <f>'Cena na poramnuvanje'!T71*'Sreden kurs'!$D$18</f>
        <v>17847.0789</v>
      </c>
      <c r="U71" s="29">
        <f>'Cena na poramnuvanje'!U71*'Sreden kurs'!$D$18</f>
        <v>22365.116549999999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4" t="str">
        <f>'Cena na poramnuvanje'!B72:B75</f>
        <v>18.10.2022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18269.791556754775</v>
      </c>
      <c r="K72" s="27">
        <f>'Cena na poramnuvanje'!K72*'Sreden kurs'!$D$19</f>
        <v>25249.31687068965</v>
      </c>
      <c r="L72" s="27">
        <f>'Cena na poramnuvanje'!L72*'Sreden kurs'!$D$19</f>
        <v>27672.135050000001</v>
      </c>
      <c r="M72" s="27">
        <f>'Cena na poramnuvanje'!M72*'Sreden kurs'!$D$19</f>
        <v>24578.936550000002</v>
      </c>
      <c r="N72" s="27">
        <f>'Cena na poramnuvanje'!N72*'Sreden kurs'!$D$19</f>
        <v>18728.302250000001</v>
      </c>
      <c r="O72" s="27">
        <f>'Cena na poramnuvanje'!O72*'Sreden kurs'!$D$19</f>
        <v>16694.04765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29427.61983899082</v>
      </c>
      <c r="W72" s="27">
        <f>'Cena na poramnuvanje'!W72*'Sreden kurs'!$D$19</f>
        <v>29981.88725</v>
      </c>
      <c r="X72" s="27">
        <f>'Cena na poramnuvanje'!X72*'Sreden kurs'!$D$19</f>
        <v>27293.099967137008</v>
      </c>
      <c r="Y72" s="27">
        <f>'Cena na poramnuvanje'!Y72*'Sreden kurs'!$D$19</f>
        <v>0</v>
      </c>
      <c r="Z72" s="27">
        <f>'Cena na poramnuvanje'!Z72*'Sreden kurs'!$D$19</f>
        <v>16702.65011322411</v>
      </c>
      <c r="AA72" s="28">
        <f>'Cena na poramnuvanje'!AA72*'Sreden kurs'!$D$19</f>
        <v>15021.550128176794</v>
      </c>
    </row>
    <row r="73" spans="2:27" x14ac:dyDescent="0.25">
      <c r="B73" s="65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4315.7191000000003</v>
      </c>
      <c r="G73" s="27">
        <f>'Cena na poramnuvanje'!G73*'Sreden kurs'!$D$19</f>
        <v>4303.4201000000003</v>
      </c>
      <c r="H73" s="27">
        <f>'Cena na poramnuvanje'!H73*'Sreden kurs'!$D$19</f>
        <v>4623.8090499999998</v>
      </c>
      <c r="I73" s="27">
        <f>'Cena na poramnuvanje'!I73*'Sreden kurs'!$D$19</f>
        <v>4851.9555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5141.5969500000001</v>
      </c>
      <c r="Q73" s="27">
        <f>'Cena na poramnuvanje'!Q73*'Sreden kurs'!$D$19</f>
        <v>4781.2362499999999</v>
      </c>
      <c r="R73" s="27">
        <f>'Cena na poramnuvanje'!R73*'Sreden kurs'!$D$19</f>
        <v>4970.0258999999996</v>
      </c>
      <c r="S73" s="27">
        <f>'Cena na poramnuvanje'!S73*'Sreden kurs'!$D$19</f>
        <v>5523.4808999999996</v>
      </c>
      <c r="T73" s="27">
        <f>'Cena na poramnuvanje'!T73*'Sreden kurs'!$D$19</f>
        <v>8211.4273499999999</v>
      </c>
      <c r="U73" s="27">
        <f>'Cena na poramnuvanje'!U73*'Sreden kurs'!$D$19</f>
        <v>7550.971050000001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6679.5868999999993</v>
      </c>
      <c r="Z73" s="27">
        <f>'Cena na poramnuvanje'!Z73*'Sreden kurs'!$D$19</f>
        <v>0</v>
      </c>
      <c r="AA73" s="28">
        <f>'Cena na poramnuvanje'!AA73*'Sreden kurs'!$D$19</f>
        <v>0</v>
      </c>
    </row>
    <row r="74" spans="2:27" x14ac:dyDescent="0.25">
      <c r="B74" s="65"/>
      <c r="C74" s="6" t="s">
        <v>28</v>
      </c>
      <c r="D74" s="27">
        <f>'Cena na poramnuvanje'!D74*'Sreden kurs'!$D$19</f>
        <v>4355.0758999999998</v>
      </c>
      <c r="E74" s="27">
        <f>'Cena na poramnuvanje'!E74*'Sreden kurs'!$D$19</f>
        <v>4173.0506999999998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29">
        <f>'Cena na poramnuvanje'!D75*'Sreden kurs'!$D$19</f>
        <v>13065.227699999999</v>
      </c>
      <c r="E75" s="29">
        <f>'Cena na poramnuvanje'!E75*'Sreden kurs'!$D$19</f>
        <v>12518.537149999998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4" t="str">
        <f>'Cena na poramnuvanje'!B76:B79</f>
        <v>19.10.2022</v>
      </c>
      <c r="C76" s="6" t="s">
        <v>26</v>
      </c>
      <c r="D76" s="27">
        <f>'Cena na poramnuvanje'!D76*'Sreden kurs'!$D$20</f>
        <v>12500.08865</v>
      </c>
      <c r="E76" s="27">
        <f>'Cena na poramnuvanje'!E76*'Sreden kurs'!$D$20</f>
        <v>10005.236499999999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22119.136549999999</v>
      </c>
      <c r="L76" s="27">
        <f>'Cena na poramnuvanje'!L76*'Sreden kurs'!$D$20</f>
        <v>23210.057850000005</v>
      </c>
      <c r="M76" s="27">
        <f>'Cena na poramnuvanje'!M76*'Sreden kurs'!$D$20</f>
        <v>19379.534299999999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14020.859999999999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16680.587077777775</v>
      </c>
      <c r="V76" s="27">
        <f>'Cena na poramnuvanje'!V76*'Sreden kurs'!$D$20</f>
        <v>19743.282436440677</v>
      </c>
      <c r="W76" s="27">
        <f>'Cena na poramnuvanje'!W76*'Sreden kurs'!$D$20</f>
        <v>21171.679209571939</v>
      </c>
      <c r="X76" s="27">
        <f>'Cena na poramnuvanje'!X76*'Sreden kurs'!$D$20</f>
        <v>17436.277709652193</v>
      </c>
      <c r="Y76" s="27">
        <f>'Cena na poramnuvanje'!Y76*'Sreden kurs'!$D$20</f>
        <v>14137.169507728913</v>
      </c>
      <c r="Z76" s="27">
        <f>'Cena na poramnuvanje'!Z76*'Sreden kurs'!$D$20</f>
        <v>12730.140303696131</v>
      </c>
      <c r="AA76" s="28">
        <f>'Cena na poramnuvanje'!AA76*'Sreden kurs'!$D$20</f>
        <v>11368.644156024095</v>
      </c>
    </row>
    <row r="77" spans="2:27" x14ac:dyDescent="0.25">
      <c r="B77" s="65"/>
      <c r="C77" s="6" t="s">
        <v>27</v>
      </c>
      <c r="D77" s="27">
        <f>'Cena na poramnuvanje'!D77*'Sreden kurs'!$D$20</f>
        <v>0</v>
      </c>
      <c r="E77" s="27">
        <f>'Cena na poramnuvanje'!E77*'Sreden kurs'!$D$20</f>
        <v>0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5210.4713499999989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5566.5273999999999</v>
      </c>
      <c r="O77" s="27">
        <f>'Cena na poramnuvanje'!O77*'Sreden kurs'!$D$20</f>
        <v>5263.9719999999998</v>
      </c>
      <c r="P77" s="27">
        <f>'Cena na poramnuvanje'!P77*'Sreden kurs'!$D$20</f>
        <v>0</v>
      </c>
      <c r="Q77" s="27">
        <f>'Cena na poramnuvanje'!Q77*'Sreden kurs'!$D$20</f>
        <v>2905.7053759651312</v>
      </c>
      <c r="R77" s="27">
        <f>'Cena na poramnuvanje'!R77*'Sreden kurs'!$D$20</f>
        <v>2633.2158999999997</v>
      </c>
      <c r="S77" s="27">
        <f>'Cena na poramnuvanje'!S77*'Sreden kurs'!$D$20</f>
        <v>2928.3918999999996</v>
      </c>
      <c r="T77" s="27">
        <f>'Cena na poramnuvanje'!T77*'Sreden kurs'!$D$20</f>
        <v>3119.6413499999999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0</v>
      </c>
      <c r="X77" s="27">
        <f>'Cena na poramnuvanje'!X77*'Sreden kurs'!$D$20</f>
        <v>0</v>
      </c>
      <c r="Y77" s="27">
        <f>'Cena na poramnuvanje'!Y77*'Sreden kurs'!$D$20</f>
        <v>0</v>
      </c>
      <c r="Z77" s="27">
        <f>'Cena na poramnuvanje'!Z77*'Sreden kurs'!$D$20</f>
        <v>0</v>
      </c>
      <c r="AA77" s="28">
        <f>'Cena na poramnuvanje'!AA77*'Sreden kurs'!$D$20</f>
        <v>0</v>
      </c>
    </row>
    <row r="78" spans="2:27" ht="24" customHeight="1" x14ac:dyDescent="0.25">
      <c r="B78" s="65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3733.3614499999999</v>
      </c>
      <c r="G78" s="27">
        <f>'Cena na poramnuvanje'!G78*'Sreden kurs'!$D$20</f>
        <v>3847.1271999999999</v>
      </c>
      <c r="H78" s="27">
        <f>'Cena na poramnuvanje'!H78*'Sreden kurs'!$D$20</f>
        <v>4094.3370999999997</v>
      </c>
      <c r="I78" s="27">
        <f>'Cena na poramnuvanje'!I78*'Sreden kurs'!$D$20</f>
        <v>4568.4635500000004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11200.084349999999</v>
      </c>
      <c r="G79" s="29">
        <f>'Cena na poramnuvanje'!G79*'Sreden kurs'!$D$20</f>
        <v>11540.76665</v>
      </c>
      <c r="H79" s="29">
        <f>'Cena na poramnuvanje'!H79*'Sreden kurs'!$D$20</f>
        <v>12282.396349999999</v>
      </c>
      <c r="I79" s="29">
        <f>'Cena na poramnuvanje'!I79*'Sreden kurs'!$D$20</f>
        <v>13705.390649999999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4" t="str">
        <f>'Cena na poramnuvanje'!B80:B83</f>
        <v>20.10.2022</v>
      </c>
      <c r="C80" s="6" t="s">
        <v>26</v>
      </c>
      <c r="D80" s="27">
        <f>'Cena na poramnuvanje'!D80*'Sreden kurs'!$D$21</f>
        <v>10838.398942502641</v>
      </c>
      <c r="E80" s="27">
        <f>'Cena na poramnuvanje'!E80*'Sreden kurs'!$D$21</f>
        <v>10579.5998</v>
      </c>
      <c r="F80" s="27">
        <f>'Cena na poramnuvanje'!F80*'Sreden kurs'!$D$21</f>
        <v>8605.6103000000003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13921.238099999999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13906.479300000001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25027.235100000002</v>
      </c>
      <c r="V80" s="27">
        <f>'Cena na poramnuvanje'!V80*'Sreden kurs'!$D$21</f>
        <v>24512.521949999998</v>
      </c>
      <c r="W80" s="27">
        <f>'Cena na poramnuvanje'!W80*'Sreden kurs'!$D$21</f>
        <v>26028.3737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17197.691699999999</v>
      </c>
      <c r="AA80" s="28">
        <f>'Cena na poramnuvanje'!AA80*'Sreden kurs'!$D$21</f>
        <v>15302.415800000001</v>
      </c>
    </row>
    <row r="81" spans="2:27" x14ac:dyDescent="0.25">
      <c r="B81" s="65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3959.7174222369581</v>
      </c>
      <c r="K81" s="27">
        <f>'Cena na poramnuvanje'!K81*'Sreden kurs'!$D$21</f>
        <v>7135.8798000000015</v>
      </c>
      <c r="L81" s="27">
        <f>'Cena na poramnuvanje'!L81*'Sreden kurs'!$D$21</f>
        <v>5292.4092475890984</v>
      </c>
      <c r="M81" s="27">
        <f>'Cena na poramnuvanje'!M81*'Sreden kurs'!$D$21</f>
        <v>3093.8134500000001</v>
      </c>
      <c r="N81" s="27">
        <f>'Cena na poramnuvanje'!N81*'Sreden kurs'!$D$21</f>
        <v>3164.5326999999997</v>
      </c>
      <c r="O81" s="27">
        <f>'Cena na poramnuvanje'!O81*'Sreden kurs'!$D$21</f>
        <v>2933.9264499999999</v>
      </c>
      <c r="P81" s="27">
        <f>'Cena na poramnuvanje'!P81*'Sreden kurs'!$D$21</f>
        <v>3316.4011849570193</v>
      </c>
      <c r="Q81" s="27">
        <f>'Cena na poramnuvanje'!Q81*'Sreden kurs'!$D$21</f>
        <v>2861.3623499999999</v>
      </c>
      <c r="R81" s="27">
        <f>'Cena na poramnuvanje'!R81*'Sreden kurs'!$D$21</f>
        <v>0</v>
      </c>
      <c r="S81" s="27">
        <f>'Cena na poramnuvanje'!S81*'Sreden kurs'!$D$21</f>
        <v>5515.4865499999987</v>
      </c>
      <c r="T81" s="27">
        <f>'Cena na poramnuvanje'!T81*'Sreden kurs'!$D$21</f>
        <v>6127.3618000000006</v>
      </c>
      <c r="U81" s="27">
        <f>'Cena na poramnuvanje'!U81*'Sreden kurs'!$D$21</f>
        <v>0</v>
      </c>
      <c r="V81" s="27">
        <f>'Cena na poramnuvanje'!V81*'Sreden kurs'!$D$21</f>
        <v>0</v>
      </c>
      <c r="W81" s="27">
        <f>'Cena na poramnuvanje'!W81*'Sreden kurs'!$D$21</f>
        <v>0</v>
      </c>
      <c r="X81" s="27">
        <f>'Cena na poramnuvanje'!X81*'Sreden kurs'!$D$21</f>
        <v>6982.1423000000004</v>
      </c>
      <c r="Y81" s="27">
        <f>'Cena na poramnuvanje'!Y81*'Sreden kurs'!$D$21</f>
        <v>6080.0106500000002</v>
      </c>
      <c r="Z81" s="27">
        <f>'Cena na poramnuvanje'!Z81*'Sreden kurs'!$D$21</f>
        <v>0</v>
      </c>
      <c r="AA81" s="28">
        <f>'Cena na poramnuvanje'!AA81*'Sreden kurs'!$D$21</f>
        <v>0</v>
      </c>
    </row>
    <row r="82" spans="2:27" x14ac:dyDescent="0.25">
      <c r="B82" s="65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3528.5830999999998</v>
      </c>
      <c r="H82" s="27">
        <f>'Cena na poramnuvanje'!H82*'Sreden kurs'!$D$21</f>
        <v>3720.4474999999998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10585.134349999998</v>
      </c>
      <c r="H83" s="29">
        <f>'Cena na poramnuvanje'!H83*'Sreden kurs'!$D$21</f>
        <v>11160.72755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4" t="str">
        <f>'Cena na poramnuvanje'!B84:B87</f>
        <v>21.10.2022</v>
      </c>
      <c r="C84" s="6" t="s">
        <v>26</v>
      </c>
      <c r="D84" s="27">
        <f>'Cena na poramnuvanje'!D84*'Sreden kurs'!$D$22</f>
        <v>11310.018112661368</v>
      </c>
      <c r="E84" s="27">
        <f>'Cena na poramnuvanje'!E84*'Sreden kurs'!$D$22</f>
        <v>10941.805350000001</v>
      </c>
      <c r="F84" s="27">
        <f>'Cena na poramnuvanje'!F84*'Sreden kurs'!$D$22</f>
        <v>10456.6098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25342.704449999997</v>
      </c>
      <c r="M84" s="27">
        <f>'Cena na poramnuvanje'!M84*'Sreden kurs'!$D$22</f>
        <v>0</v>
      </c>
      <c r="N84" s="27">
        <f>'Cena na poramnuvanje'!N84*'Sreden kurs'!$D$22</f>
        <v>17377.872049999994</v>
      </c>
      <c r="O84" s="27">
        <f>'Cena na poramnuvanje'!O84*'Sreden kurs'!$D$22</f>
        <v>16582.741700000002</v>
      </c>
      <c r="P84" s="27">
        <f>'Cena na poramnuvanje'!P84*'Sreden kurs'!$D$22</f>
        <v>16084.6322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21350.449049999999</v>
      </c>
      <c r="U84" s="27">
        <f>'Cena na poramnuvanje'!U84*'Sreden kurs'!$D$22</f>
        <v>21667.148299999993</v>
      </c>
      <c r="V84" s="27">
        <f>'Cena na poramnuvanje'!V84*'Sreden kurs'!$D$22</f>
        <v>23198.373800000001</v>
      </c>
      <c r="W84" s="27">
        <f>'Cena na poramnuvanje'!W84*'Sreden kurs'!$D$22</f>
        <v>23652.82185</v>
      </c>
      <c r="X84" s="27">
        <f>'Cena na poramnuvanje'!X84*'Sreden kurs'!$D$22</f>
        <v>0</v>
      </c>
      <c r="Y84" s="27">
        <f>'Cena na poramnuvanje'!Y84*'Sreden kurs'!$D$22</f>
        <v>17085.155849999999</v>
      </c>
      <c r="Z84" s="27">
        <f>'Cena na poramnuvanje'!Z84*'Sreden kurs'!$D$22</f>
        <v>15652.937299999998</v>
      </c>
      <c r="AA84" s="28">
        <f>'Cena na poramnuvanje'!AA84*'Sreden kurs'!$D$22</f>
        <v>13384.386749999998</v>
      </c>
    </row>
    <row r="85" spans="2:27" x14ac:dyDescent="0.25">
      <c r="B85" s="65"/>
      <c r="C85" s="6" t="s">
        <v>27</v>
      </c>
      <c r="D85" s="27">
        <f>'Cena na poramnuvanje'!D85*'Sreden kurs'!$D$22</f>
        <v>0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2421.6731</v>
      </c>
      <c r="J85" s="27">
        <f>'Cena na poramnuvanje'!J85*'Sreden kurs'!$D$22</f>
        <v>3383.4549000000002</v>
      </c>
      <c r="K85" s="27">
        <f>'Cena na poramnuvanje'!K85*'Sreden kurs'!$D$22</f>
        <v>4750.4887499999995</v>
      </c>
      <c r="L85" s="27">
        <f>'Cena na poramnuvanje'!L85*'Sreden kurs'!$D$22</f>
        <v>0</v>
      </c>
      <c r="M85" s="27">
        <f>'Cena na poramnuvanje'!M85*'Sreden kurs'!$D$22</f>
        <v>7336.3534999999993</v>
      </c>
      <c r="N85" s="27">
        <f>'Cena na poramnuvanje'!N85*'Sreden kurs'!$D$22</f>
        <v>0</v>
      </c>
      <c r="O85" s="27">
        <f>'Cena na poramnuvanje'!O85*'Sreden kurs'!$D$22</f>
        <v>0</v>
      </c>
      <c r="P85" s="27">
        <f>'Cena na poramnuvanje'!P85*'Sreden kurs'!$D$22</f>
        <v>0</v>
      </c>
      <c r="Q85" s="27">
        <f>'Cena na poramnuvanje'!Q85*'Sreden kurs'!$D$22</f>
        <v>5115.769049999999</v>
      </c>
      <c r="R85" s="27">
        <f>'Cena na poramnuvanje'!R85*'Sreden kurs'!$D$22</f>
        <v>5470.5951999999997</v>
      </c>
      <c r="S85" s="27">
        <f>'Cena na poramnuvanje'!S85*'Sreden kurs'!$D$22</f>
        <v>5761.4665499999992</v>
      </c>
      <c r="T85" s="27">
        <f>'Cena na poramnuvanje'!T85*'Sreden kurs'!$D$22</f>
        <v>0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6644.5347499999998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5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3413.5874499999995</v>
      </c>
      <c r="H86" s="27">
        <f>'Cena na poramnuvanje'!H86*'Sreden kurs'!$D$22</f>
        <v>3467.0880999999999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10240.1474</v>
      </c>
      <c r="H87" s="29">
        <f>'Cena na poramnuvanje'!H87*'Sreden kurs'!$D$22</f>
        <v>10400.64935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4" t="str">
        <f>'Cena na poramnuvanje'!B88:B91</f>
        <v>22.10.2022</v>
      </c>
      <c r="C88" s="6" t="s">
        <v>26</v>
      </c>
      <c r="D88" s="27">
        <f>'Cena na poramnuvanje'!D88*'Sreden kurs'!$D$23</f>
        <v>13645.291968</v>
      </c>
      <c r="E88" s="27">
        <f>'Cena na poramnuvanje'!E88*'Sreden kurs'!$D$23</f>
        <v>12622.633451999998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14936.844449999999</v>
      </c>
      <c r="N88" s="27">
        <f>'Cena na poramnuvanje'!N88*'Sreden kurs'!$D$23</f>
        <v>13684.522312694995</v>
      </c>
      <c r="O88" s="27">
        <f>'Cena na poramnuvanje'!O88*'Sreden kurs'!$D$23</f>
        <v>12728.306864423796</v>
      </c>
      <c r="P88" s="27">
        <f>'Cena na poramnuvanje'!P88*'Sreden kurs'!$D$23</f>
        <v>12111.105120529412</v>
      </c>
      <c r="Q88" s="27">
        <f>'Cena na poramnuvanje'!Q88*'Sreden kurs'!$D$23</f>
        <v>13300.09857</v>
      </c>
      <c r="R88" s="27">
        <f>'Cena na poramnuvanje'!R88*'Sreden kurs'!$D$23</f>
        <v>12714.931151999999</v>
      </c>
      <c r="S88" s="27">
        <f>'Cena na poramnuvanje'!S88*'Sreden kurs'!$D$23</f>
        <v>0</v>
      </c>
      <c r="T88" s="27">
        <f>'Cena na poramnuvanje'!T88*'Sreden kurs'!$D$23</f>
        <v>13437.929801999997</v>
      </c>
      <c r="U88" s="27">
        <f>'Cena na poramnuvanje'!U88*'Sreden kurs'!$D$23</f>
        <v>15124.032567640867</v>
      </c>
      <c r="V88" s="27">
        <f>'Cena na poramnuvanje'!V88*'Sreden kurs'!$D$23</f>
        <v>16066.150331014342</v>
      </c>
      <c r="W88" s="27">
        <f>'Cena na poramnuvanje'!W88*'Sreden kurs'!$D$23</f>
        <v>14917.154273999999</v>
      </c>
      <c r="X88" s="27">
        <f>'Cena na poramnuvanje'!X88*'Sreden kurs'!$D$23</f>
        <v>15841.361909999998</v>
      </c>
      <c r="Y88" s="27">
        <f>'Cena na poramnuvanje'!Y88*'Sreden kurs'!$D$23</f>
        <v>13198.571099999999</v>
      </c>
      <c r="Z88" s="27">
        <f>'Cena na poramnuvanje'!Z88*'Sreden kurs'!$D$23</f>
        <v>11833.668248953365</v>
      </c>
      <c r="AA88" s="28">
        <f>'Cena na poramnuvanje'!AA88*'Sreden kurs'!$D$23</f>
        <v>10603.247678571428</v>
      </c>
    </row>
    <row r="89" spans="2:27" x14ac:dyDescent="0.25">
      <c r="B89" s="65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4573.0433759999996</v>
      </c>
      <c r="L89" s="27">
        <f>'Cena na poramnuvanje'!L89*'Sreden kurs'!$D$23</f>
        <v>2915.3766839999998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4224.7733880000005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0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5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3948.495606</v>
      </c>
      <c r="G90" s="27">
        <f>'Cena na poramnuvanje'!G90*'Sreden kurs'!$D$23</f>
        <v>4028.4869459999995</v>
      </c>
      <c r="H90" s="27">
        <f>'Cena na poramnuvanje'!H90*'Sreden kurs'!$D$23</f>
        <v>4006.950816</v>
      </c>
      <c r="I90" s="27">
        <f>'Cena na poramnuvanje'!I90*'Sreden kurs'!$D$23</f>
        <v>4064.790708</v>
      </c>
      <c r="J90" s="27">
        <f>'Cena na poramnuvanje'!J90*'Sreden kurs'!$D$23</f>
        <v>4128.1684619999996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11845.486817999999</v>
      </c>
      <c r="G91" s="29">
        <f>'Cena na poramnuvanje'!G91*'Sreden kurs'!$D$23</f>
        <v>12085.460837999999</v>
      </c>
      <c r="H91" s="29">
        <f>'Cena na poramnuvanje'!H91*'Sreden kurs'!$D$23</f>
        <v>12020.852448</v>
      </c>
      <c r="I91" s="29">
        <f>'Cena na poramnuvanje'!I91*'Sreden kurs'!$D$23</f>
        <v>12193.756805999999</v>
      </c>
      <c r="J91" s="29">
        <f>'Cena na poramnuvanje'!J91*'Sreden kurs'!$D$23</f>
        <v>12384.505386000001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4" t="str">
        <f>'Cena na poramnuvanje'!B92:B95</f>
        <v>23.10.2022</v>
      </c>
      <c r="C92" s="6" t="s">
        <v>26</v>
      </c>
      <c r="D92" s="27">
        <f>'Cena na poramnuvanje'!D92*'Sreden kurs'!$D$24</f>
        <v>9665.6961846156955</v>
      </c>
      <c r="E92" s="27">
        <f>'Cena na poramnuvanje'!E92*'Sreden kurs'!$D$24</f>
        <v>8144.1945461029627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10880.052875999998</v>
      </c>
      <c r="M92" s="27">
        <f>'Cena na poramnuvanje'!M92*'Sreden kurs'!$D$24</f>
        <v>10525.629708000002</v>
      </c>
      <c r="N92" s="27">
        <f>'Cena na poramnuvanje'!N92*'Sreden kurs'!$D$24</f>
        <v>8860.5792000000019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0</v>
      </c>
      <c r="S92" s="27">
        <f>'Cena na poramnuvanje'!S92*'Sreden kurs'!$D$24</f>
        <v>0</v>
      </c>
      <c r="T92" s="27">
        <f>'Cena na poramnuvanje'!T92*'Sreden kurs'!$D$24</f>
        <v>0</v>
      </c>
      <c r="U92" s="27">
        <f>'Cena na poramnuvanje'!U92*'Sreden kurs'!$D$24</f>
        <v>0</v>
      </c>
      <c r="V92" s="27">
        <f>'Cena na poramnuvanje'!V92*'Sreden kurs'!$D$24</f>
        <v>13855.115405999997</v>
      </c>
      <c r="W92" s="27">
        <f>'Cena na poramnuvanje'!W92*'Sreden kurs'!$D$24</f>
        <v>0</v>
      </c>
      <c r="X92" s="27">
        <f>'Cena na poramnuvanje'!X92*'Sreden kurs'!$D$24</f>
        <v>12396.811745999999</v>
      </c>
      <c r="Y92" s="27">
        <f>'Cena na poramnuvanje'!Y92*'Sreden kurs'!$D$24</f>
        <v>11479.987926</v>
      </c>
      <c r="Z92" s="27">
        <f>'Cena na poramnuvanje'!Z92*'Sreden kurs'!$D$24</f>
        <v>10836.980615999999</v>
      </c>
      <c r="AA92" s="28">
        <f>'Cena na poramnuvanje'!AA92*'Sreden kurs'!$D$24</f>
        <v>8932.5714059999991</v>
      </c>
    </row>
    <row r="93" spans="2:27" x14ac:dyDescent="0.25">
      <c r="B93" s="65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3360.2515979999998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2871.0737879999997</v>
      </c>
      <c r="P93" s="27">
        <f>'Cena na poramnuvanje'!P93*'Sreden kurs'!$D$24</f>
        <v>2582.489646</v>
      </c>
      <c r="Q93" s="27">
        <f>'Cena na poramnuvanje'!Q93*'Sreden kurs'!$D$24</f>
        <v>2343.7462620000001</v>
      </c>
      <c r="R93" s="27">
        <f>'Cena na poramnuvanje'!R93*'Sreden kurs'!$D$24</f>
        <v>1657.2057575078031</v>
      </c>
      <c r="S93" s="27">
        <f>'Cena na poramnuvanje'!S93*'Sreden kurs'!$D$24</f>
        <v>2254.5013024651162</v>
      </c>
      <c r="T93" s="27">
        <f>'Cena na poramnuvanje'!T93*'Sreden kurs'!$D$24</f>
        <v>2559.5872193385826</v>
      </c>
      <c r="U93" s="27">
        <f>'Cena na poramnuvanje'!U93*'Sreden kurs'!$D$24</f>
        <v>2440.2779358571429</v>
      </c>
      <c r="V93" s="27">
        <f>'Cena na poramnuvanje'!V93*'Sreden kurs'!$D$24</f>
        <v>0</v>
      </c>
      <c r="W93" s="27">
        <f>'Cena na poramnuvanje'!W93*'Sreden kurs'!$D$24</f>
        <v>4784.0974500000002</v>
      </c>
      <c r="X93" s="27">
        <f>'Cena na poramnuvanje'!X93*'Sreden kurs'!$D$24</f>
        <v>0</v>
      </c>
      <c r="Y93" s="27">
        <f>'Cena na poramnuvanje'!Y93*'Sreden kurs'!$D$24</f>
        <v>0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5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2877.8422860000001</v>
      </c>
      <c r="G94" s="27">
        <f>'Cena na poramnuvanje'!G94*'Sreden kurs'!$D$24</f>
        <v>2768.931</v>
      </c>
      <c r="H94" s="27">
        <f>'Cena na poramnuvanje'!H94*'Sreden kurs'!$D$24</f>
        <v>2804.0041259999998</v>
      </c>
      <c r="I94" s="27">
        <f>'Cena na poramnuvanje'!I94*'Sreden kurs'!$D$24</f>
        <v>2716.0136520000001</v>
      </c>
      <c r="J94" s="27">
        <f>'Cena na poramnuvanje'!J94*'Sreden kurs'!$D$24</f>
        <v>3105.5099459999997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8633.5268579999993</v>
      </c>
      <c r="G95" s="29">
        <f>'Cena na poramnuvanje'!G95*'Sreden kurs'!$D$24</f>
        <v>8306.7929999999997</v>
      </c>
      <c r="H95" s="29">
        <f>'Cena na poramnuvanje'!H95*'Sreden kurs'!$D$24</f>
        <v>8412.0123779999994</v>
      </c>
      <c r="I95" s="29">
        <f>'Cena na poramnuvanje'!I95*'Sreden kurs'!$D$24</f>
        <v>8147.4256379999997</v>
      </c>
      <c r="J95" s="29">
        <f>'Cena na poramnuvanje'!J95*'Sreden kurs'!$D$24</f>
        <v>9315.9145200000003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4" t="str">
        <f>'Cena na poramnuvanje'!B96:B99</f>
        <v>24.10.2022</v>
      </c>
      <c r="C96" s="6" t="s">
        <v>26</v>
      </c>
      <c r="D96" s="27">
        <f>'Cena na poramnuvanje'!D96*'Sreden kurs'!$D$25</f>
        <v>10113.366648000001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0</v>
      </c>
      <c r="P96" s="27">
        <f>'Cena na poramnuvanje'!P96*'Sreden kurs'!$D$25</f>
        <v>0</v>
      </c>
      <c r="Q96" s="27">
        <f>'Cena na poramnuvanje'!Q96*'Sreden kurs'!$D$25</f>
        <v>12917.986092000001</v>
      </c>
      <c r="R96" s="27">
        <f>'Cena na poramnuvanje'!R96*'Sreden kurs'!$D$25</f>
        <v>14120.932782</v>
      </c>
      <c r="S96" s="27">
        <f>'Cena na poramnuvanje'!S96*'Sreden kurs'!$D$25</f>
        <v>0</v>
      </c>
      <c r="T96" s="27">
        <f>'Cena na poramnuvanje'!T96*'Sreden kurs'!$D$25</f>
        <v>29263.293443999999</v>
      </c>
      <c r="U96" s="27">
        <f>'Cena na poramnuvanje'!U96*'Sreden kurs'!$D$25</f>
        <v>24155.538725999995</v>
      </c>
      <c r="V96" s="27">
        <f>'Cena na poramnuvanje'!V96*'Sreden kurs'!$D$25</f>
        <v>28015.428540000001</v>
      </c>
      <c r="W96" s="27">
        <f>'Cena na poramnuvanje'!W96*'Sreden kurs'!$D$25</f>
        <v>27598.858253999995</v>
      </c>
      <c r="X96" s="27">
        <f>'Cena na poramnuvanje'!X96*'Sreden kurs'!$D$25</f>
        <v>23109.498125999999</v>
      </c>
      <c r="Y96" s="27">
        <f>'Cena na poramnuvanje'!Y96*'Sreden kurs'!$D$25</f>
        <v>19142.542980000002</v>
      </c>
      <c r="Z96" s="27">
        <f>'Cena na poramnuvanje'!Z96*'Sreden kurs'!$D$25</f>
        <v>14795.081414818789</v>
      </c>
      <c r="AA96" s="28">
        <f>'Cena na poramnuvanje'!AA96*'Sreden kurs'!$D$25</f>
        <v>13518.631307854579</v>
      </c>
    </row>
    <row r="97" spans="2:27" x14ac:dyDescent="0.25">
      <c r="B97" s="65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8745.5147339999985</v>
      </c>
      <c r="L97" s="27">
        <f>'Cena na poramnuvanje'!L97*'Sreden kurs'!$D$25</f>
        <v>5368.8792187120816</v>
      </c>
      <c r="M97" s="27">
        <f>'Cena na poramnuvanje'!M97*'Sreden kurs'!$D$25</f>
        <v>6141.4889579999999</v>
      </c>
      <c r="N97" s="27">
        <f>'Cena na poramnuvanje'!N97*'Sreden kurs'!$D$25</f>
        <v>3380.6658944835162</v>
      </c>
      <c r="O97" s="27">
        <f>'Cena na poramnuvanje'!O97*'Sreden kurs'!$D$25</f>
        <v>3024.1256981816414</v>
      </c>
      <c r="P97" s="27">
        <f>'Cena na poramnuvanje'!P97*'Sreden kurs'!$D$25</f>
        <v>4306.6106819999995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5606.7776160000003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0</v>
      </c>
      <c r="Y97" s="27">
        <f>'Cena na poramnuvanje'!Y97*'Sreden kurs'!$D$25</f>
        <v>0</v>
      </c>
      <c r="Z97" s="27">
        <f>'Cena na poramnuvanje'!Z97*'Sreden kurs'!$D$25</f>
        <v>0</v>
      </c>
      <c r="AA97" s="28">
        <f>'Cena na poramnuvanje'!AA97*'Sreden kurs'!$D$25</f>
        <v>0</v>
      </c>
    </row>
    <row r="98" spans="2:27" x14ac:dyDescent="0.25">
      <c r="B98" s="65"/>
      <c r="C98" s="6" t="s">
        <v>28</v>
      </c>
      <c r="D98" s="27">
        <f>'Cena na poramnuvanje'!D98*'Sreden kurs'!$D$25</f>
        <v>0</v>
      </c>
      <c r="E98" s="27">
        <f>'Cena na poramnuvanje'!E98*'Sreden kurs'!$D$25</f>
        <v>3081.5125439999997</v>
      </c>
      <c r="F98" s="27">
        <f>'Cena na poramnuvanje'!F98*'Sreden kurs'!$D$25</f>
        <v>3076.5899999999997</v>
      </c>
      <c r="G98" s="27">
        <f>'Cena na poramnuvanje'!G98*'Sreden kurs'!$D$25</f>
        <v>3076.5899999999997</v>
      </c>
      <c r="H98" s="27">
        <f>'Cena na poramnuvanje'!H98*'Sreden kurs'!$D$25</f>
        <v>3323.3325179999997</v>
      </c>
      <c r="I98" s="27">
        <f>'Cena na poramnuvanje'!I98*'Sreden kurs'!$D$25</f>
        <v>3458.08716</v>
      </c>
      <c r="J98" s="27">
        <f>'Cena na poramnuvanje'!J98*'Sreden kurs'!$D$25</f>
        <v>8643.3719459999993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29">
        <f>'Cena na poramnuvanje'!D99*'Sreden kurs'!$D$25</f>
        <v>0</v>
      </c>
      <c r="E99" s="29">
        <f>'Cena na poramnuvanje'!E99*'Sreden kurs'!$D$25</f>
        <v>9244.5376319999996</v>
      </c>
      <c r="F99" s="29">
        <f>'Cena na poramnuvanje'!F99*'Sreden kurs'!$D$25</f>
        <v>9229.77</v>
      </c>
      <c r="G99" s="29">
        <f>'Cena na poramnuvanje'!G99*'Sreden kurs'!$D$25</f>
        <v>9229.77</v>
      </c>
      <c r="H99" s="29">
        <f>'Cena na poramnuvanje'!H99*'Sreden kurs'!$D$25</f>
        <v>9969.9975539999996</v>
      </c>
      <c r="I99" s="29">
        <f>'Cena na poramnuvanje'!I99*'Sreden kurs'!$D$25</f>
        <v>10373.646161999999</v>
      </c>
      <c r="J99" s="29">
        <f>'Cena na poramnuvanje'!J99*'Sreden kurs'!$D$25</f>
        <v>25929.500519999998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4" t="str">
        <f>'Cena na poramnuvanje'!B100:B103</f>
        <v>25.10.2022</v>
      </c>
      <c r="C100" s="6" t="s">
        <v>26</v>
      </c>
      <c r="D100" s="27">
        <f>'Cena na poramnuvanje'!D100*'Sreden kurs'!$D$26</f>
        <v>10145.456768486692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13868.037084</v>
      </c>
      <c r="K100" s="27">
        <f>'Cena na poramnuvanje'!K100*'Sreden kurs'!$D$26</f>
        <v>22204.365348000003</v>
      </c>
      <c r="L100" s="27">
        <f>'Cena na poramnuvanje'!L100*'Sreden kurs'!$D$26</f>
        <v>17830.947494227144</v>
      </c>
      <c r="M100" s="27">
        <f>'Cena na poramnuvanje'!M100*'Sreden kurs'!$D$26</f>
        <v>15658.612463999998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14141.853594</v>
      </c>
      <c r="Q100" s="27">
        <f>'Cena na poramnuvanje'!Q100*'Sreden kurs'!$D$26</f>
        <v>0</v>
      </c>
      <c r="R100" s="27">
        <f>'Cena na poramnuvanje'!R100*'Sreden kurs'!$D$26</f>
        <v>0</v>
      </c>
      <c r="S100" s="27">
        <f>'Cena na poramnuvanje'!S100*'Sreden kurs'!$D$26</f>
        <v>12007.930769999999</v>
      </c>
      <c r="T100" s="27">
        <f>'Cena na poramnuvanje'!T100*'Sreden kurs'!$D$26</f>
        <v>12690.318432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10368.108299999998</v>
      </c>
    </row>
    <row r="101" spans="2:27" x14ac:dyDescent="0.25">
      <c r="B101" s="65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0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0</v>
      </c>
      <c r="K101" s="27">
        <f>'Cena na poramnuvanje'!K101*'Sreden kurs'!$D$26</f>
        <v>0</v>
      </c>
      <c r="L101" s="27">
        <f>'Cena na poramnuvanje'!L101*'Sreden kurs'!$D$26</f>
        <v>0</v>
      </c>
      <c r="M101" s="27">
        <f>'Cena na poramnuvanje'!M101*'Sreden kurs'!$D$26</f>
        <v>0</v>
      </c>
      <c r="N101" s="27">
        <f>'Cena na poramnuvanje'!N101*'Sreden kurs'!$D$26</f>
        <v>5186.5154220000004</v>
      </c>
      <c r="O101" s="27">
        <f>'Cena na poramnuvanje'!O101*'Sreden kurs'!$D$26</f>
        <v>4678.2627539999994</v>
      </c>
      <c r="P101" s="27">
        <f>'Cena na poramnuvanje'!P101*'Sreden kurs'!$D$26</f>
        <v>0</v>
      </c>
      <c r="Q101" s="27">
        <f>'Cena na poramnuvanje'!Q101*'Sreden kurs'!$D$26</f>
        <v>4047.5618040000008</v>
      </c>
      <c r="R101" s="27">
        <f>'Cena na poramnuvanje'!R101*'Sreden kurs'!$D$26</f>
        <v>3699.9071340000005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3538.4020177113402</v>
      </c>
      <c r="V101" s="27">
        <f>'Cena na poramnuvanje'!V101*'Sreden kurs'!$D$26</f>
        <v>6312.5473620000002</v>
      </c>
      <c r="W101" s="27">
        <f>'Cena na poramnuvanje'!W101*'Sreden kurs'!$D$26</f>
        <v>6514.371666</v>
      </c>
      <c r="X101" s="27">
        <f>'Cena na poramnuvanje'!X101*'Sreden kurs'!$D$26</f>
        <v>5066.5284119999997</v>
      </c>
      <c r="Y101" s="27">
        <f>'Cena na poramnuvanje'!Y101*'Sreden kurs'!$D$26</f>
        <v>4138.6288679999998</v>
      </c>
      <c r="Z101" s="27">
        <f>'Cena na poramnuvanje'!Z101*'Sreden kurs'!$D$26</f>
        <v>2298.2127300000002</v>
      </c>
      <c r="AA101" s="28">
        <f>'Cena na poramnuvanje'!AA101*'Sreden kurs'!$D$26</f>
        <v>0</v>
      </c>
    </row>
    <row r="102" spans="2:27" x14ac:dyDescent="0.25">
      <c r="B102" s="65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3023.0573340000001</v>
      </c>
      <c r="F102" s="27">
        <f>'Cena na poramnuvanje'!F102*'Sreden kurs'!$D$26</f>
        <v>2745.5489159999997</v>
      </c>
      <c r="G102" s="27">
        <f>'Cena na poramnuvanje'!G102*'Sreden kurs'!$D$26</f>
        <v>2717.859606</v>
      </c>
      <c r="H102" s="27">
        <f>'Cena na poramnuvanje'!H102*'Sreden kurs'!$D$26</f>
        <v>3127.0460760000001</v>
      </c>
      <c r="I102" s="27">
        <f>'Cena na poramnuvanje'!I102*'Sreden kurs'!$D$26</f>
        <v>3928.1901120000002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9068.5566839999992</v>
      </c>
      <c r="F103" s="29">
        <f>'Cena na poramnuvanje'!F103*'Sreden kurs'!$D$26</f>
        <v>8236.0314299999991</v>
      </c>
      <c r="G103" s="29">
        <f>'Cena na poramnuvanje'!G103*'Sreden kurs'!$D$26</f>
        <v>8153.578817999999</v>
      </c>
      <c r="H103" s="29">
        <f>'Cena na poramnuvanje'!H103*'Sreden kurs'!$D$26</f>
        <v>9380.5229099999997</v>
      </c>
      <c r="I103" s="29">
        <f>'Cena na poramnuvanje'!I103*'Sreden kurs'!$D$26</f>
        <v>11783.955017999999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26.10.2022</v>
      </c>
      <c r="C104" s="6" t="s">
        <v>26</v>
      </c>
      <c r="D104" s="27">
        <f>'Cena na poramnuvanje'!D104*'Sreden kurs'!$D$27</f>
        <v>9104.5785599999999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12573.5560128</v>
      </c>
      <c r="L104" s="27">
        <f>'Cena na poramnuvanje'!L104*'Sreden kurs'!$D$27</f>
        <v>17960.393612949953</v>
      </c>
      <c r="M104" s="27">
        <f>'Cena na poramnuvanje'!M104*'Sreden kurs'!$D$27</f>
        <v>16121.335041702128</v>
      </c>
      <c r="N104" s="27">
        <f>'Cena na poramnuvanje'!N104*'Sreden kurs'!$D$27</f>
        <v>10751.950560000001</v>
      </c>
      <c r="O104" s="27">
        <f>'Cena na poramnuvanje'!O104*'Sreden kurs'!$D$27</f>
        <v>0</v>
      </c>
      <c r="P104" s="27">
        <f>'Cena na poramnuvanje'!P104*'Sreden kurs'!$D$27</f>
        <v>0</v>
      </c>
      <c r="Q104" s="27">
        <f>'Cena na poramnuvanje'!Q104*'Sreden kurs'!$D$27</f>
        <v>0</v>
      </c>
      <c r="R104" s="27">
        <f>'Cena na poramnuvanje'!R104*'Sreden kurs'!$D$27</f>
        <v>0</v>
      </c>
      <c r="S104" s="27">
        <f>'Cena na poramnuvanje'!S104*'Sreden kurs'!$D$27</f>
        <v>0</v>
      </c>
      <c r="T104" s="27">
        <f>'Cena na poramnuvanje'!T104*'Sreden kurs'!$D$27</f>
        <v>0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5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4015.2768000000005</v>
      </c>
      <c r="P105" s="27">
        <f>'Cena na poramnuvanje'!P105*'Sreden kurs'!$D$27</f>
        <v>3845.3049600000004</v>
      </c>
      <c r="Q105" s="27">
        <f>'Cena na poramnuvanje'!Q105*'Sreden kurs'!$D$27</f>
        <v>3491.8127999999997</v>
      </c>
      <c r="R105" s="27">
        <f>'Cena na poramnuvanje'!R105*'Sreden kurs'!$D$27</f>
        <v>3574.33536</v>
      </c>
      <c r="S105" s="27">
        <f>'Cena na poramnuvanje'!S105*'Sreden kurs'!$D$27</f>
        <v>4125.5121600000002</v>
      </c>
      <c r="T105" s="27">
        <f>'Cena na poramnuvanje'!T105*'Sreden kurs'!$D$27</f>
        <v>4532.5824000000002</v>
      </c>
      <c r="U105" s="27">
        <f>'Cena na poramnuvanje'!U105*'Sreden kurs'!$D$27</f>
        <v>3084.8846769230781</v>
      </c>
      <c r="V105" s="27">
        <f>'Cena na poramnuvanje'!V105*'Sreden kurs'!$D$27</f>
        <v>5907.1372800000008</v>
      </c>
      <c r="W105" s="27">
        <f>'Cena na poramnuvanje'!W105*'Sreden kurs'!$D$27</f>
        <v>5838.1632</v>
      </c>
      <c r="X105" s="27">
        <f>'Cena na poramnuvanje'!X105*'Sreden kurs'!$D$27</f>
        <v>4565.8377600000003</v>
      </c>
      <c r="Y105" s="27">
        <f>'Cena na poramnuvanje'!Y105*'Sreden kurs'!$D$27</f>
        <v>3911.6883916845882</v>
      </c>
      <c r="Z105" s="27">
        <f>'Cena na poramnuvanje'!Z105*'Sreden kurs'!$D$27</f>
        <v>3935.2175999999999</v>
      </c>
      <c r="AA105" s="28">
        <f>'Cena na poramnuvanje'!AA105*'Sreden kurs'!$D$27</f>
        <v>2290.7791174193549</v>
      </c>
    </row>
    <row r="106" spans="2:27" x14ac:dyDescent="0.25">
      <c r="B106" s="65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2835.9432000000002</v>
      </c>
      <c r="F106" s="27">
        <f>'Cena na poramnuvanje'!F106*'Sreden kurs'!$D$27</f>
        <v>2741.7196800000002</v>
      </c>
      <c r="G106" s="27">
        <f>'Cena na poramnuvanje'!G106*'Sreden kurs'!$D$27</f>
        <v>2858.7292800000005</v>
      </c>
      <c r="H106" s="27">
        <f>'Cena na poramnuvanje'!H106*'Sreden kurs'!$D$27</f>
        <v>3095.8276800000003</v>
      </c>
      <c r="I106" s="27">
        <f>'Cena na poramnuvanje'!I106*'Sreden kurs'!$D$27</f>
        <v>3563.2502400000003</v>
      </c>
      <c r="J106" s="27">
        <f>'Cena na poramnuvanje'!J106*'Sreden kurs'!$D$27</f>
        <v>4660.6771200000003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8507.8296000000009</v>
      </c>
      <c r="F107" s="29">
        <f>'Cena na poramnuvanje'!F107*'Sreden kurs'!$D$27</f>
        <v>8224.5432000000019</v>
      </c>
      <c r="G107" s="29">
        <f>'Cena na poramnuvanje'!G107*'Sreden kurs'!$D$27</f>
        <v>8576.1878400000005</v>
      </c>
      <c r="H107" s="29">
        <f>'Cena na poramnuvanje'!H107*'Sreden kurs'!$D$27</f>
        <v>9287.483040000001</v>
      </c>
      <c r="I107" s="29">
        <f>'Cena na poramnuvanje'!I107*'Sreden kurs'!$D$27</f>
        <v>10689.750720000002</v>
      </c>
      <c r="J107" s="29">
        <f>'Cena na poramnuvanje'!J107*'Sreden kurs'!$D$27</f>
        <v>13982.031360000001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27.10.2022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10438.158209999998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23302.332996000001</v>
      </c>
      <c r="L108" s="27">
        <f>'Cena na poramnuvanje'!L108*'Sreden kurs'!$D$28</f>
        <v>23294.936603999999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27741.400927999999</v>
      </c>
      <c r="V108" s="27">
        <f>'Cena na poramnuvanje'!V108*'Sreden kurs'!$D$28</f>
        <v>32901.000714000002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12654.610346000001</v>
      </c>
      <c r="AA108" s="28">
        <f>'Cena na poramnuvanje'!AA108*'Sreden kurs'!$D$28</f>
        <v>0</v>
      </c>
    </row>
    <row r="109" spans="2:27" x14ac:dyDescent="0.25">
      <c r="B109" s="65"/>
      <c r="C109" s="6" t="s">
        <v>27</v>
      </c>
      <c r="D109" s="27">
        <f>'Cena na poramnuvanje'!D109*'Sreden kurs'!$D$28</f>
        <v>2672.5629760000002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5109.0577739999999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5653.3089520000012</v>
      </c>
      <c r="N109" s="27">
        <f>'Cena na poramnuvanje'!N109*'Sreden kurs'!$D$28</f>
        <v>4495.1572380000007</v>
      </c>
      <c r="O109" s="27">
        <f>'Cena na poramnuvanje'!O109*'Sreden kurs'!$D$28</f>
        <v>4219.0252700000001</v>
      </c>
      <c r="P109" s="27">
        <f>'Cena na poramnuvanje'!P109*'Sreden kurs'!$D$28</f>
        <v>3323.3555321699887</v>
      </c>
      <c r="Q109" s="27">
        <f>'Cena na poramnuvanje'!Q109*'Sreden kurs'!$D$28</f>
        <v>3791.8836320000005</v>
      </c>
      <c r="R109" s="27">
        <f>'Cena na poramnuvanje'!R109*'Sreden kurs'!$D$28</f>
        <v>4007.6117319999998</v>
      </c>
      <c r="S109" s="27">
        <f>'Cena na poramnuvanje'!S109*'Sreden kurs'!$D$28</f>
        <v>4441.5333959999998</v>
      </c>
      <c r="T109" s="27">
        <f>'Cena na poramnuvanje'!T109*'Sreden kurs'!$D$28</f>
        <v>4958.6644700000015</v>
      </c>
      <c r="U109" s="27">
        <f>'Cena na poramnuvanje'!U109*'Sreden kurs'!$D$28</f>
        <v>0</v>
      </c>
      <c r="V109" s="27">
        <f>'Cena na poramnuvanje'!V109*'Sreden kurs'!$D$28</f>
        <v>0</v>
      </c>
      <c r="W109" s="27">
        <f>'Cena na poramnuvanje'!W109*'Sreden kurs'!$D$28</f>
        <v>7053.6925039999996</v>
      </c>
      <c r="X109" s="27">
        <f>'Cena na poramnuvanje'!X109*'Sreden kurs'!$D$28</f>
        <v>6002.788474</v>
      </c>
      <c r="Y109" s="27">
        <f>'Cena na poramnuvanje'!Y109*'Sreden kurs'!$D$28</f>
        <v>4867.4423020000004</v>
      </c>
      <c r="Z109" s="27">
        <f>'Cena na poramnuvanje'!Z109*'Sreden kurs'!$D$28</f>
        <v>0</v>
      </c>
      <c r="AA109" s="28">
        <f>'Cena na poramnuvanje'!AA109*'Sreden kurs'!$D$28</f>
        <v>2544.7825996250003</v>
      </c>
    </row>
    <row r="110" spans="2:27" x14ac:dyDescent="0.25">
      <c r="B110" s="65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3200.788638</v>
      </c>
      <c r="G110" s="27">
        <f>'Cena na poramnuvanje'!G110*'Sreden kurs'!$D$28</f>
        <v>3257.49431</v>
      </c>
      <c r="H110" s="27">
        <f>'Cena na poramnuvanje'!H110*'Sreden kurs'!$D$28</f>
        <v>3343.7855500000001</v>
      </c>
      <c r="I110" s="27">
        <f>'Cena na poramnuvanje'!I110*'Sreden kurs'!$D$28</f>
        <v>4467.420768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9601.7495479999998</v>
      </c>
      <c r="G111" s="29">
        <f>'Cena na poramnuvanje'!G111*'Sreden kurs'!$D$28</f>
        <v>9771.8665639999999</v>
      </c>
      <c r="H111" s="29">
        <f>'Cena na poramnuvanje'!H111*'Sreden kurs'!$D$28</f>
        <v>10030.740284000001</v>
      </c>
      <c r="I111" s="29">
        <f>'Cena na poramnuvanje'!I111*'Sreden kurs'!$D$28</f>
        <v>13402.262304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28.10.2022</v>
      </c>
      <c r="C112" s="6" t="s">
        <v>26</v>
      </c>
      <c r="D112" s="27">
        <f>'Cena na poramnuvanje'!D112*'Sreden kurs'!$D$29</f>
        <v>11329.05285</v>
      </c>
      <c r="E112" s="27">
        <f>'Cena na poramnuvanje'!E112*'Sreden kurs'!$D$29</f>
        <v>11190.239099999999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11148.556415625</v>
      </c>
      <c r="K112" s="27">
        <f>'Cena na poramnuvanje'!K112*'Sreden kurs'!$D$29</f>
        <v>12967.41729959117</v>
      </c>
      <c r="L112" s="27">
        <f>'Cena na poramnuvanje'!L112*'Sreden kurs'!$D$29</f>
        <v>14361.169757489513</v>
      </c>
      <c r="M112" s="27">
        <f>'Cena na poramnuvanje'!M112*'Sreden kurs'!$D$29</f>
        <v>13775.259599999999</v>
      </c>
      <c r="N112" s="27">
        <f>'Cena na poramnuvanje'!N112*'Sreden kurs'!$D$29</f>
        <v>12650.559749999999</v>
      </c>
      <c r="O112" s="27">
        <f>'Cena na poramnuvanje'!O112*'Sreden kurs'!$D$29</f>
        <v>12048.41655</v>
      </c>
      <c r="P112" s="27">
        <f>'Cena na poramnuvanje'!P112*'Sreden kurs'!$D$29</f>
        <v>11003.303249999999</v>
      </c>
      <c r="Q112" s="27">
        <f>'Cena na poramnuvanje'!Q112*'Sreden kurs'!$D$29</f>
        <v>0</v>
      </c>
      <c r="R112" s="27">
        <f>'Cena na poramnuvanje'!R112*'Sreden kurs'!$D$29</f>
        <v>0</v>
      </c>
      <c r="S112" s="27">
        <f>'Cena na poramnuvanje'!S112*'Sreden kurs'!$D$29</f>
        <v>11828.165399999998</v>
      </c>
      <c r="T112" s="27">
        <f>'Cena na poramnuvanje'!T112*'Sreden kurs'!$D$29</f>
        <v>0</v>
      </c>
      <c r="U112" s="27">
        <f>'Cena na poramnuvanje'!U112*'Sreden kurs'!$D$29</f>
        <v>13836.337650000003</v>
      </c>
      <c r="V112" s="27">
        <f>'Cena na poramnuvanje'!V112*'Sreden kurs'!$D$29</f>
        <v>16563.256650000003</v>
      </c>
      <c r="W112" s="27">
        <f>'Cena na poramnuvanje'!W112*'Sreden kurs'!$D$29</f>
        <v>17816.282099999997</v>
      </c>
      <c r="X112" s="27">
        <f>'Cena na poramnuvanje'!X112*'Sreden kurs'!$D$29</f>
        <v>13040.848503993735</v>
      </c>
      <c r="Y112" s="27">
        <f>'Cena na poramnuvanje'!Y112*'Sreden kurs'!$D$29</f>
        <v>13456.913399999999</v>
      </c>
      <c r="Z112" s="27">
        <f>'Cena na poramnuvanje'!Z112*'Sreden kurs'!$D$29</f>
        <v>12987.897672175248</v>
      </c>
      <c r="AA112" s="28">
        <f>'Cena na poramnuvanje'!AA112*'Sreden kurs'!$D$29</f>
        <v>9946.3956049881253</v>
      </c>
    </row>
    <row r="113" spans="2:27" x14ac:dyDescent="0.25">
      <c r="B113" s="65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0</v>
      </c>
      <c r="F113" s="27">
        <f>'Cena na poramnuvanje'!F113*'Sreden kurs'!$D$29</f>
        <v>0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3469.1098499999998</v>
      </c>
      <c r="R113" s="27">
        <f>'Cena na poramnuvanje'!R113*'Sreden kurs'!$D$29</f>
        <v>3682.5745499999998</v>
      </c>
      <c r="S113" s="27">
        <f>'Cena na poramnuvanje'!S113*'Sreden kurs'!$D$29</f>
        <v>0</v>
      </c>
      <c r="T113" s="27">
        <f>'Cena na poramnuvanje'!T113*'Sreden kurs'!$D$29</f>
        <v>4224.8735999999999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0</v>
      </c>
      <c r="X113" s="27">
        <f>'Cena na poramnuvanje'!X113*'Sreden kurs'!$D$29</f>
        <v>0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5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3241.4553000000001</v>
      </c>
      <c r="G114" s="27">
        <f>'Cena na poramnuvanje'!G114*'Sreden kurs'!$D$29</f>
        <v>2750.9800500000001</v>
      </c>
      <c r="H114" s="27">
        <f>'Cena na poramnuvanje'!H114*'Sreden kurs'!$D$29</f>
        <v>3293.8960499999998</v>
      </c>
      <c r="I114" s="27">
        <f>'Cena na poramnuvanje'!I114*'Sreden kurs'!$D$29</f>
        <v>4095.9310500000001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9723.7489500000011</v>
      </c>
      <c r="G115" s="29">
        <f>'Cena na poramnuvanje'!G115*'Sreden kurs'!$D$29</f>
        <v>8252.3231999999989</v>
      </c>
      <c r="H115" s="29">
        <f>'Cena na poramnuvanje'!H115*'Sreden kurs'!$D$29</f>
        <v>9881.68815</v>
      </c>
      <c r="I115" s="29">
        <f>'Cena na poramnuvanje'!I115*'Sreden kurs'!$D$29</f>
        <v>12287.1762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29.10.2022</v>
      </c>
      <c r="C116" s="6" t="s">
        <v>26</v>
      </c>
      <c r="D116" s="27">
        <f>'Cena na poramnuvanje'!D116*'Sreden kurs'!$D$30</f>
        <v>8788.5024646760558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9025.6541779130421</v>
      </c>
      <c r="L116" s="27">
        <f>'Cena na poramnuvanje'!L116*'Sreden kurs'!$D$30</f>
        <v>10646.054688</v>
      </c>
      <c r="M116" s="27">
        <f>'Cena na poramnuvanje'!M116*'Sreden kurs'!$D$30</f>
        <v>10087.0998</v>
      </c>
      <c r="N116" s="27">
        <f>'Cena na poramnuvanje'!N116*'Sreden kurs'!$D$30</f>
        <v>8835.9292559999994</v>
      </c>
      <c r="O116" s="27">
        <f>'Cena na poramnuvanje'!O116*'Sreden kurs'!$D$30</f>
        <v>8051.1714000000002</v>
      </c>
      <c r="P116" s="27">
        <f>'Cena na poramnuvanje'!P116*'Sreden kurs'!$D$30</f>
        <v>7836.4734959999987</v>
      </c>
      <c r="Q116" s="27">
        <f>'Cena na poramnuvanje'!Q116*'Sreden kurs'!$D$30</f>
        <v>7643.3687719999998</v>
      </c>
      <c r="R116" s="27">
        <f>'Cena na poramnuvanje'!R116*'Sreden kurs'!$D$30</f>
        <v>7810.5616799999998</v>
      </c>
      <c r="S116" s="27">
        <f>'Cena na poramnuvanje'!S116*'Sreden kurs'!$D$30</f>
        <v>8695.265112000001</v>
      </c>
      <c r="T116" s="27">
        <f>'Cena na poramnuvanje'!T116*'Sreden kurs'!$D$30</f>
        <v>10030.680696358975</v>
      </c>
      <c r="U116" s="27">
        <f>'Cena na poramnuvanje'!U116*'Sreden kurs'!$D$30</f>
        <v>11978.074812980498</v>
      </c>
      <c r="V116" s="27">
        <f>'Cena na poramnuvanje'!V116*'Sreden kurs'!$D$30</f>
        <v>12169.998694404439</v>
      </c>
      <c r="W116" s="27">
        <f>'Cena na poramnuvanje'!W116*'Sreden kurs'!$D$30</f>
        <v>11871.032021055862</v>
      </c>
      <c r="X116" s="27">
        <f>'Cena na poramnuvanje'!X116*'Sreden kurs'!$D$30</f>
        <v>9772.6232396180385</v>
      </c>
      <c r="Y116" s="27">
        <f>'Cena na poramnuvanje'!Y116*'Sreden kurs'!$D$30</f>
        <v>8812.6908813333339</v>
      </c>
      <c r="Z116" s="27">
        <f>'Cena na poramnuvanje'!Z116*'Sreden kurs'!$D$30</f>
        <v>8732.8061324305963</v>
      </c>
      <c r="AA116" s="28">
        <f>'Cena na poramnuvanje'!AA116*'Sreden kurs'!$D$30</f>
        <v>7992.2566639015049</v>
      </c>
    </row>
    <row r="117" spans="2:27" x14ac:dyDescent="0.25">
      <c r="B117" s="65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0</v>
      </c>
      <c r="N117" s="27">
        <f>'Cena na poramnuvanje'!N117*'Sreden kurs'!$D$30</f>
        <v>0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0</v>
      </c>
      <c r="R117" s="27">
        <f>'Cena na poramnuvanje'!R117*'Sreden kurs'!$D$30</f>
        <v>0</v>
      </c>
      <c r="S117" s="27">
        <f>'Cena na poramnuvanje'!S117*'Sreden kurs'!$D$30</f>
        <v>0</v>
      </c>
      <c r="T117" s="27">
        <f>'Cena na poramnuvanje'!T117*'Sreden kurs'!$D$30</f>
        <v>0</v>
      </c>
      <c r="U117" s="27">
        <f>'Cena na poramnuvanje'!U117*'Sreden kurs'!$D$30</f>
        <v>0</v>
      </c>
      <c r="V117" s="27">
        <f>'Cena na poramnuvanje'!V117*'Sreden kurs'!$D$30</f>
        <v>0</v>
      </c>
      <c r="W117" s="27">
        <f>'Cena na poramnuvanje'!W117*'Sreden kurs'!$D$30</f>
        <v>0</v>
      </c>
      <c r="X117" s="27">
        <f>'Cena na poramnuvanje'!X117*'Sreden kurs'!$D$30</f>
        <v>0</v>
      </c>
      <c r="Y117" s="27">
        <f>'Cena na poramnuvanje'!Y117*'Sreden kurs'!$D$30</f>
        <v>0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x14ac:dyDescent="0.25">
      <c r="B118" s="65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2862.0217720000001</v>
      </c>
      <c r="F118" s="27">
        <f>'Cena na poramnuvanje'!F118*'Sreden kurs'!$D$30</f>
        <v>2789.221908</v>
      </c>
      <c r="G118" s="27">
        <f>'Cena na poramnuvanje'!G118*'Sreden kurs'!$D$30</f>
        <v>2713.954252</v>
      </c>
      <c r="H118" s="27">
        <f>'Cena na poramnuvanje'!H118*'Sreden kurs'!$D$30</f>
        <v>2683.7238000000002</v>
      </c>
      <c r="I118" s="27">
        <f>'Cena na poramnuvanje'!I118*'Sreden kurs'!$D$30</f>
        <v>2725.0593160000003</v>
      </c>
      <c r="J118" s="27">
        <f>'Cena na poramnuvanje'!J118*'Sreden kurs'!$D$30</f>
        <v>2985.411372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8585.4483679999994</v>
      </c>
      <c r="F119" s="29">
        <f>'Cena na poramnuvanje'!F119*'Sreden kurs'!$D$30</f>
        <v>8367.0487759999996</v>
      </c>
      <c r="G119" s="29">
        <f>'Cena na poramnuvanje'!G119*'Sreden kurs'!$D$30</f>
        <v>8141.8627560000004</v>
      </c>
      <c r="H119" s="29">
        <f>'Cena na poramnuvanje'!H119*'Sreden kurs'!$D$30</f>
        <v>8051.1714000000002</v>
      </c>
      <c r="I119" s="29">
        <f>'Cena na poramnuvanje'!I119*'Sreden kurs'!$D$30</f>
        <v>8174.5609999999997</v>
      </c>
      <c r="J119" s="29">
        <f>'Cena na poramnuvanje'!J119*'Sreden kurs'!$D$30</f>
        <v>8956.2341159999996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30.10.2022</v>
      </c>
      <c r="C120" s="6" t="s">
        <v>26</v>
      </c>
      <c r="D120" s="27">
        <f>'Cena na poramnuvanje'!D120*'Sreden kurs'!$D$31</f>
        <v>8575.063201259476</v>
      </c>
      <c r="E120" s="27">
        <f>'Cena na poramnuvanje'!E120*'Sreden kurs'!$D$31</f>
        <v>8048.7036080000007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8690.329528000002</v>
      </c>
      <c r="L120" s="27">
        <f>'Cena na poramnuvanje'!L120*'Sreden kurs'!$D$31</f>
        <v>9593.0272766666658</v>
      </c>
      <c r="M120" s="27">
        <f>'Cena na poramnuvanje'!M120*'Sreden kurs'!$D$31</f>
        <v>8859.6846559928799</v>
      </c>
      <c r="N120" s="27">
        <f>'Cena na poramnuvanje'!N120*'Sreden kurs'!$D$31</f>
        <v>9051.8610559999997</v>
      </c>
      <c r="O120" s="27">
        <f>'Cena na poramnuvanje'!O120*'Sreden kurs'!$D$31</f>
        <v>9257.3047399999996</v>
      </c>
      <c r="P120" s="27">
        <f>'Cena na poramnuvanje'!P120*'Sreden kurs'!$D$31</f>
        <v>9254.2199999999993</v>
      </c>
      <c r="Q120" s="27">
        <f>'Cena na poramnuvanje'!Q120*'Sreden kurs'!$D$31</f>
        <v>8513.5861464585832</v>
      </c>
      <c r="R120" s="27">
        <f>'Cena na poramnuvanje'!R120*'Sreden kurs'!$D$31</f>
        <v>9258.5269954716987</v>
      </c>
      <c r="S120" s="27">
        <f>'Cena na poramnuvanje'!S120*'Sreden kurs'!$D$31</f>
        <v>10466.572560467963</v>
      </c>
      <c r="T120" s="27">
        <f>'Cena na poramnuvanje'!T120*'Sreden kurs'!$D$31</f>
        <v>11859.36509993013</v>
      </c>
      <c r="U120" s="27">
        <f>'Cena na poramnuvanje'!U120*'Sreden kurs'!$D$31</f>
        <v>12858.085614414416</v>
      </c>
      <c r="V120" s="27">
        <f>'Cena na poramnuvanje'!V120*'Sreden kurs'!$D$31</f>
        <v>13762.857708727273</v>
      </c>
      <c r="W120" s="27">
        <f>'Cena na poramnuvanje'!W120*'Sreden kurs'!$D$31</f>
        <v>13233.534600000001</v>
      </c>
      <c r="X120" s="27">
        <f>'Cena na poramnuvanje'!X120*'Sreden kurs'!$D$31</f>
        <v>11831.828744</v>
      </c>
      <c r="Y120" s="27">
        <f>'Cena na poramnuvanje'!Y120*'Sreden kurs'!$D$31</f>
        <v>11259.917948</v>
      </c>
      <c r="Z120" s="27">
        <f>'Cena na poramnuvanje'!Z120*'Sreden kurs'!$D$31</f>
        <v>11752.859399999999</v>
      </c>
      <c r="AA120" s="28">
        <f>'Cena na poramnuvanje'!AA120*'Sreden kurs'!$D$31</f>
        <v>10111.160771999999</v>
      </c>
    </row>
    <row r="121" spans="2:27" x14ac:dyDescent="0.25">
      <c r="B121" s="65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0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5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3082.2722079999999</v>
      </c>
      <c r="G122" s="27">
        <f>'Cena na poramnuvanje'!G122*'Sreden kurs'!$D$31</f>
        <v>3015.6418240000003</v>
      </c>
      <c r="H122" s="27">
        <f>'Cena na poramnuvanje'!H122*'Sreden kurs'!$D$31</f>
        <v>3030.4485759999998</v>
      </c>
      <c r="I122" s="27">
        <f>'Cena na poramnuvanje'!I122*'Sreden kurs'!$D$31</f>
        <v>3053.2756520000003</v>
      </c>
      <c r="J122" s="27">
        <f>'Cena na poramnuvanje'!J122*'Sreden kurs'!$D$31</f>
        <v>3102.0145440000001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9246.8166239999991</v>
      </c>
      <c r="G123" s="29">
        <f>'Cena na poramnuvanje'!G123*'Sreden kurs'!$D$31</f>
        <v>9046.925471999999</v>
      </c>
      <c r="H123" s="29">
        <f>'Cena na poramnuvanje'!H123*'Sreden kurs'!$D$31</f>
        <v>9090.7287799999995</v>
      </c>
      <c r="I123" s="29">
        <f>'Cena na poramnuvanje'!I123*'Sreden kurs'!$D$31</f>
        <v>9159.8269560000008</v>
      </c>
      <c r="J123" s="29">
        <f>'Cena na poramnuvanje'!J123*'Sreden kurs'!$D$31</f>
        <v>9305.426684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thickTop="1" x14ac:dyDescent="0.25">
      <c r="B124" s="64" t="str">
        <f>'Cena na poramnuvanje'!B124:B127</f>
        <v>31.10.2022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11378.371964000002</v>
      </c>
      <c r="J124" s="27">
        <f>'Cena na poramnuvanje'!J124*'Sreden kurs'!$D$32</f>
        <v>13630.849112</v>
      </c>
      <c r="K124" s="27">
        <f>'Cena na poramnuvanje'!K124*'Sreden kurs'!$D$32</f>
        <v>15380.513639999999</v>
      </c>
      <c r="L124" s="27">
        <f>'Cena na poramnuvanje'!L124*'Sreden kurs'!$D$32</f>
        <v>15547.089600000001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13136.673764000001</v>
      </c>
      <c r="P124" s="27">
        <f>'Cena na poramnuvanje'!P124*'Sreden kurs'!$D$32</f>
        <v>13137.290712</v>
      </c>
      <c r="Q124" s="27">
        <f>'Cena na poramnuvanje'!Q124*'Sreden kurs'!$D$32</f>
        <v>13507.459511999998</v>
      </c>
      <c r="R124" s="27">
        <f>'Cena na poramnuvanje'!R124*'Sreden kurs'!$D$32</f>
        <v>14344.041000000001</v>
      </c>
      <c r="S124" s="27">
        <f>'Cena na poramnuvanje'!S124*'Sreden kurs'!$D$32</f>
        <v>15653.821603999999</v>
      </c>
      <c r="T124" s="27">
        <f>'Cena na poramnuvanje'!T124*'Sreden kurs'!$D$32</f>
        <v>15040.299799496855</v>
      </c>
      <c r="U124" s="27">
        <f>'Cena na poramnuvanje'!U124*'Sreden kurs'!$D$32</f>
        <v>16030.159883999999</v>
      </c>
      <c r="V124" s="27">
        <f>'Cena na poramnuvanje'!V124*'Sreden kurs'!$D$32</f>
        <v>14696.742571949564</v>
      </c>
      <c r="W124" s="27">
        <f>'Cena na poramnuvanje'!W124*'Sreden kurs'!$D$32</f>
        <v>13559.283144000003</v>
      </c>
      <c r="X124" s="27">
        <f>'Cena na poramnuvanje'!X124*'Sreden kurs'!$D$32</f>
        <v>11989.268240466248</v>
      </c>
      <c r="Y124" s="27">
        <f>'Cena na poramnuvanje'!Y124*'Sreden kurs'!$D$32</f>
        <v>12657.922116</v>
      </c>
      <c r="Z124" s="27">
        <f>'Cena na poramnuvanje'!Z124*'Sreden kurs'!$D$32</f>
        <v>11752.242452</v>
      </c>
      <c r="AA124" s="28">
        <f>'Cena na poramnuvanje'!AA124*'Sreden kurs'!$D$32</f>
        <v>10001.960975999998</v>
      </c>
    </row>
    <row r="125" spans="2:27" x14ac:dyDescent="0.25">
      <c r="B125" s="65"/>
      <c r="C125" s="6" t="s">
        <v>27</v>
      </c>
      <c r="D125" s="27">
        <f>'Cena na poramnuvanje'!D125*'Sreden kurs'!$D$32</f>
        <v>4020.0331679999999</v>
      </c>
      <c r="E125" s="27">
        <f>'Cena na poramnuvanje'!E125*'Sreden kurs'!$D$32</f>
        <v>3673.9253399999993</v>
      </c>
      <c r="F125" s="27">
        <f>'Cena na poramnuvanje'!F125*'Sreden kurs'!$D$32</f>
        <v>3588.1695680000003</v>
      </c>
      <c r="G125" s="27">
        <f>'Cena na poramnuvanje'!G125*'Sreden kurs'!$D$32</f>
        <v>3535.11204</v>
      </c>
      <c r="H125" s="27">
        <f>'Cena na poramnuvanje'!H125*'Sreden kurs'!$D$32</f>
        <v>3549.9187919999995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4728.9064200000003</v>
      </c>
      <c r="N125" s="27">
        <f>'Cena na poramnuvanje'!N125*'Sreden kurs'!$D$32</f>
        <v>3940.6522453478556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x14ac:dyDescent="0.25">
      <c r="B126" s="65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x14ac:dyDescent="0.25">
      <c r="B127" s="67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38" zoomScaleNormal="100" workbookViewId="0">
      <selection activeCell="E39" sqref="E39:AB50"/>
    </sheetView>
  </sheetViews>
  <sheetFormatPr defaultColWidth="9.140625"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9" t="s">
        <v>36</v>
      </c>
      <c r="C2" s="81" t="s">
        <v>37</v>
      </c>
      <c r="D2" s="82"/>
      <c r="E2" s="85" t="s">
        <v>73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5">
        <f>SUM(E4:AB4)</f>
        <v>69.769999999999982</v>
      </c>
      <c r="D4" s="76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7.7600000000000016</v>
      </c>
      <c r="N4" s="40">
        <v>12.480000000000004</v>
      </c>
      <c r="O4" s="40">
        <v>15.530000000000001</v>
      </c>
      <c r="P4" s="40">
        <v>0</v>
      </c>
      <c r="Q4" s="40">
        <v>11.569999999999997</v>
      </c>
      <c r="R4" s="40">
        <v>2.8599999999999994</v>
      </c>
      <c r="S4" s="40">
        <v>0</v>
      </c>
      <c r="T4" s="40">
        <v>0</v>
      </c>
      <c r="U4" s="40">
        <v>0</v>
      </c>
      <c r="V4" s="40">
        <v>5.91</v>
      </c>
      <c r="W4" s="40">
        <v>8.2399999999999984</v>
      </c>
      <c r="X4" s="40">
        <v>0</v>
      </c>
      <c r="Y4" s="40">
        <v>0</v>
      </c>
      <c r="Z4" s="40">
        <v>2.879999999999999</v>
      </c>
      <c r="AA4" s="40">
        <v>2.5399999999999991</v>
      </c>
      <c r="AB4" s="41">
        <v>0</v>
      </c>
    </row>
    <row r="5" spans="2:28" ht="17.25" thickTop="1" thickBot="1" x14ac:dyDescent="0.3">
      <c r="B5" s="38" t="s">
        <v>42</v>
      </c>
      <c r="C5" s="75">
        <f t="shared" ref="C5:C33" si="0">SUM(E5:AB5)</f>
        <v>28.609999999999996</v>
      </c>
      <c r="D5" s="76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0.53999999999999915</v>
      </c>
      <c r="N5" s="40">
        <v>1.4200000000000017</v>
      </c>
      <c r="O5" s="40">
        <v>1.4200000000000017</v>
      </c>
      <c r="P5" s="40">
        <v>1.4100000000000001</v>
      </c>
      <c r="Q5" s="40">
        <v>1.3999999999999986</v>
      </c>
      <c r="R5" s="40">
        <v>1.3900000000000006</v>
      </c>
      <c r="S5" s="40">
        <v>1.379999999999999</v>
      </c>
      <c r="T5" s="40">
        <v>1.370000000000001</v>
      </c>
      <c r="U5" s="40">
        <v>1.3399999999999999</v>
      </c>
      <c r="V5" s="40">
        <v>4.5599999999999987</v>
      </c>
      <c r="W5" s="40">
        <v>5.0500000000000007</v>
      </c>
      <c r="X5" s="40">
        <v>0.37000000000000099</v>
      </c>
      <c r="Y5" s="40">
        <v>0.32999999999999829</v>
      </c>
      <c r="Z5" s="40">
        <v>1.009999999999998</v>
      </c>
      <c r="AA5" s="40">
        <v>4.8299999999999983</v>
      </c>
      <c r="AB5" s="41">
        <v>0.78999999999999915</v>
      </c>
    </row>
    <row r="6" spans="2:28" ht="17.25" thickTop="1" thickBot="1" x14ac:dyDescent="0.3">
      <c r="B6" s="42" t="s">
        <v>43</v>
      </c>
      <c r="C6" s="75">
        <f t="shared" si="0"/>
        <v>63.429999999999993</v>
      </c>
      <c r="D6" s="76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2.379999999999999</v>
      </c>
      <c r="L6" s="40">
        <v>11.469999999999999</v>
      </c>
      <c r="M6" s="40">
        <v>6.2199999999999989</v>
      </c>
      <c r="N6" s="40">
        <v>7.7199999999999989</v>
      </c>
      <c r="O6" s="40">
        <v>0</v>
      </c>
      <c r="P6" s="40">
        <v>2.4299999999999997</v>
      </c>
      <c r="Q6" s="40">
        <v>0</v>
      </c>
      <c r="R6" s="40">
        <v>0</v>
      </c>
      <c r="S6" s="40">
        <v>1.1000000000000014</v>
      </c>
      <c r="T6" s="40">
        <v>0</v>
      </c>
      <c r="U6" s="40">
        <v>2.0199999999999996</v>
      </c>
      <c r="V6" s="40">
        <v>2.2399999999999984</v>
      </c>
      <c r="W6" s="40">
        <v>0</v>
      </c>
      <c r="X6" s="40">
        <v>5.1899999999999977</v>
      </c>
      <c r="Y6" s="40">
        <v>3.129999999999999</v>
      </c>
      <c r="Z6" s="40">
        <v>0</v>
      </c>
      <c r="AA6" s="40">
        <v>13.54</v>
      </c>
      <c r="AB6" s="41">
        <v>5.9899999999999984</v>
      </c>
    </row>
    <row r="7" spans="2:28" ht="17.25" thickTop="1" thickBot="1" x14ac:dyDescent="0.3">
      <c r="B7" s="42" t="s">
        <v>44</v>
      </c>
      <c r="C7" s="75">
        <f t="shared" si="0"/>
        <v>52.410000000000011</v>
      </c>
      <c r="D7" s="76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1.3900000000000006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9.8900000000000041</v>
      </c>
      <c r="W7" s="40">
        <v>5.8999999999999986</v>
      </c>
      <c r="X7" s="40">
        <v>0.46000000000000085</v>
      </c>
      <c r="Y7" s="40">
        <v>4.2100000000000009</v>
      </c>
      <c r="Z7" s="40">
        <v>5.8900000000000006</v>
      </c>
      <c r="AA7" s="40">
        <v>12.099999999999998</v>
      </c>
      <c r="AB7" s="41">
        <v>12.570000000000004</v>
      </c>
    </row>
    <row r="8" spans="2:28" ht="17.25" thickTop="1" thickBot="1" x14ac:dyDescent="0.3">
      <c r="B8" s="42" t="s">
        <v>45</v>
      </c>
      <c r="C8" s="75">
        <f t="shared" si="0"/>
        <v>50.71</v>
      </c>
      <c r="D8" s="76"/>
      <c r="E8" s="39">
        <v>11.07</v>
      </c>
      <c r="F8" s="40">
        <v>11.530000000000001</v>
      </c>
      <c r="G8" s="40">
        <v>0</v>
      </c>
      <c r="H8" s="40">
        <v>0</v>
      </c>
      <c r="I8" s="40">
        <v>0</v>
      </c>
      <c r="J8" s="40">
        <v>0</v>
      </c>
      <c r="K8" s="40">
        <v>8.6000000000000014</v>
      </c>
      <c r="L8" s="40">
        <v>0.67999999999999972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0.92999999999999972</v>
      </c>
      <c r="W8" s="40">
        <v>10.229999999999997</v>
      </c>
      <c r="X8" s="40">
        <v>0</v>
      </c>
      <c r="Y8" s="40">
        <v>0</v>
      </c>
      <c r="Z8" s="40">
        <v>0</v>
      </c>
      <c r="AA8" s="40">
        <v>7.6700000000000017</v>
      </c>
      <c r="AB8" s="41">
        <v>0</v>
      </c>
    </row>
    <row r="9" spans="2:28" ht="17.25" thickTop="1" thickBot="1" x14ac:dyDescent="0.3">
      <c r="B9" s="42" t="s">
        <v>46</v>
      </c>
      <c r="C9" s="75">
        <f t="shared" si="0"/>
        <v>103.66749999999999</v>
      </c>
      <c r="D9" s="76"/>
      <c r="E9" s="39">
        <v>9.3499999999999979</v>
      </c>
      <c r="F9" s="40">
        <v>12.840000000000003</v>
      </c>
      <c r="G9" s="40">
        <v>0</v>
      </c>
      <c r="H9" s="40">
        <v>0</v>
      </c>
      <c r="I9" s="40">
        <v>0</v>
      </c>
      <c r="J9" s="40">
        <v>0</v>
      </c>
      <c r="K9" s="40">
        <v>3.9400000000000013</v>
      </c>
      <c r="L9" s="40">
        <v>6.8000000000000007</v>
      </c>
      <c r="M9" s="40">
        <v>6.5500000000000007</v>
      </c>
      <c r="N9" s="40">
        <v>8.6700000000000017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4.1199999999999974</v>
      </c>
      <c r="V9" s="40">
        <v>5.0250000000000021</v>
      </c>
      <c r="W9" s="40">
        <v>19.487499999999997</v>
      </c>
      <c r="X9" s="40">
        <v>16.877500000000005</v>
      </c>
      <c r="Y9" s="40">
        <v>10.0075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">
        <v>47</v>
      </c>
      <c r="C10" s="75">
        <f t="shared" si="0"/>
        <v>61.709999999999994</v>
      </c>
      <c r="D10" s="76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2.5799999999999983</v>
      </c>
      <c r="N10" s="40">
        <v>0</v>
      </c>
      <c r="O10" s="40">
        <v>0.48000000000000043</v>
      </c>
      <c r="P10" s="40">
        <v>0</v>
      </c>
      <c r="Q10" s="40">
        <v>0</v>
      </c>
      <c r="R10" s="40">
        <v>15.600000000000001</v>
      </c>
      <c r="S10" s="40">
        <v>18.830000000000002</v>
      </c>
      <c r="T10" s="40">
        <v>7.18</v>
      </c>
      <c r="U10" s="40">
        <v>4.3599999999999994</v>
      </c>
      <c r="V10" s="40">
        <v>10.059999999999999</v>
      </c>
      <c r="W10" s="40">
        <v>0</v>
      </c>
      <c r="X10" s="40">
        <v>0.87999999999999901</v>
      </c>
      <c r="Y10" s="40">
        <v>1.7399999999999984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">
        <v>48</v>
      </c>
      <c r="C11" s="75">
        <f t="shared" si="0"/>
        <v>0.19999999999999929</v>
      </c>
      <c r="D11" s="76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0.19999999999999929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">
        <v>49</v>
      </c>
      <c r="C12" s="75">
        <f t="shared" si="0"/>
        <v>24.510000000000009</v>
      </c>
      <c r="D12" s="76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11.320000000000004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13.190000000000005</v>
      </c>
    </row>
    <row r="13" spans="2:28" ht="17.25" thickTop="1" thickBot="1" x14ac:dyDescent="0.3">
      <c r="B13" s="42" t="s">
        <v>50</v>
      </c>
      <c r="C13" s="75">
        <f t="shared" si="0"/>
        <v>9.25</v>
      </c>
      <c r="D13" s="76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1.120000000000001</v>
      </c>
      <c r="N13" s="40">
        <v>2.0300000000000011</v>
      </c>
      <c r="O13" s="40">
        <v>1.3099999999999987</v>
      </c>
      <c r="P13" s="40">
        <v>2.9499999999999993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1.4100000000000001</v>
      </c>
      <c r="AB13" s="41">
        <v>0.42999999999999972</v>
      </c>
    </row>
    <row r="14" spans="2:28" ht="17.25" thickTop="1" thickBot="1" x14ac:dyDescent="0.3">
      <c r="B14" s="42" t="s">
        <v>51</v>
      </c>
      <c r="C14" s="75">
        <f t="shared" si="0"/>
        <v>58.929999999999993</v>
      </c>
      <c r="D14" s="76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0.66000000000000014</v>
      </c>
      <c r="O14" s="40">
        <v>2</v>
      </c>
      <c r="P14" s="40">
        <v>0</v>
      </c>
      <c r="Q14" s="40">
        <v>2.3999999999999986</v>
      </c>
      <c r="R14" s="40">
        <v>2.8099999999999987</v>
      </c>
      <c r="S14" s="40">
        <v>1.3900000000000006</v>
      </c>
      <c r="T14" s="40">
        <v>0</v>
      </c>
      <c r="U14" s="40">
        <v>0</v>
      </c>
      <c r="V14" s="40">
        <v>0</v>
      </c>
      <c r="W14" s="40">
        <v>3.0399999999999991</v>
      </c>
      <c r="X14" s="40">
        <v>8.1699999999999982</v>
      </c>
      <c r="Y14" s="40">
        <v>5.3900000000000006</v>
      </c>
      <c r="Z14" s="40">
        <v>13.319999999999997</v>
      </c>
      <c r="AA14" s="40">
        <v>14.009999999999998</v>
      </c>
      <c r="AB14" s="41">
        <v>5.7399999999999984</v>
      </c>
    </row>
    <row r="15" spans="2:28" ht="17.25" thickTop="1" thickBot="1" x14ac:dyDescent="0.3">
      <c r="B15" s="42" t="s">
        <v>52</v>
      </c>
      <c r="C15" s="75">
        <f t="shared" si="0"/>
        <v>95.449999999999989</v>
      </c>
      <c r="D15" s="76"/>
      <c r="E15" s="39">
        <v>0.92999999999999972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1.7399999999999984</v>
      </c>
      <c r="N15" s="40">
        <v>0</v>
      </c>
      <c r="O15" s="40">
        <v>1.1700000000000017</v>
      </c>
      <c r="P15" s="40">
        <v>1.4600000000000009</v>
      </c>
      <c r="Q15" s="40">
        <v>1.25</v>
      </c>
      <c r="R15" s="40">
        <v>0</v>
      </c>
      <c r="S15" s="40">
        <v>0</v>
      </c>
      <c r="T15" s="40">
        <v>0</v>
      </c>
      <c r="U15" s="40">
        <v>0.57000000000000028</v>
      </c>
      <c r="V15" s="40">
        <v>10.720000000000002</v>
      </c>
      <c r="W15" s="40">
        <v>15.619999999999997</v>
      </c>
      <c r="X15" s="40">
        <v>11.68</v>
      </c>
      <c r="Y15" s="40">
        <v>18.05</v>
      </c>
      <c r="Z15" s="40">
        <v>14.66</v>
      </c>
      <c r="AA15" s="40">
        <v>11.059999999999999</v>
      </c>
      <c r="AB15" s="41">
        <v>6.5399999999999991</v>
      </c>
    </row>
    <row r="16" spans="2:28" ht="17.25" thickTop="1" thickBot="1" x14ac:dyDescent="0.3">
      <c r="B16" s="42" t="s">
        <v>53</v>
      </c>
      <c r="C16" s="75">
        <f t="shared" si="0"/>
        <v>157.51999999999995</v>
      </c>
      <c r="D16" s="76"/>
      <c r="E16" s="39">
        <v>2.120000000000001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11.759999999999998</v>
      </c>
      <c r="N16" s="40">
        <v>13.630000000000003</v>
      </c>
      <c r="O16" s="40">
        <v>0</v>
      </c>
      <c r="P16" s="40">
        <v>10.729999999999997</v>
      </c>
      <c r="Q16" s="40">
        <v>4.0999999999999979</v>
      </c>
      <c r="R16" s="40">
        <v>0.32000000000000028</v>
      </c>
      <c r="S16" s="40">
        <v>17.86</v>
      </c>
      <c r="T16" s="40">
        <v>3.91</v>
      </c>
      <c r="U16" s="40">
        <v>6.129999999999999</v>
      </c>
      <c r="V16" s="40">
        <v>17.47</v>
      </c>
      <c r="W16" s="40">
        <v>18.809999999999999</v>
      </c>
      <c r="X16" s="40">
        <v>14.319999999999997</v>
      </c>
      <c r="Y16" s="40">
        <v>18.129999999999995</v>
      </c>
      <c r="Z16" s="40">
        <v>4.4800000000000004</v>
      </c>
      <c r="AA16" s="40">
        <v>6.5699999999999967</v>
      </c>
      <c r="AB16" s="41">
        <v>7.18</v>
      </c>
    </row>
    <row r="17" spans="2:28" ht="17.25" thickTop="1" thickBot="1" x14ac:dyDescent="0.3">
      <c r="B17" s="42" t="s">
        <v>54</v>
      </c>
      <c r="C17" s="75">
        <f t="shared" si="0"/>
        <v>187.65</v>
      </c>
      <c r="D17" s="76"/>
      <c r="E17" s="39">
        <v>3.34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8.3100000000000023</v>
      </c>
      <c r="N17" s="43">
        <v>15.27</v>
      </c>
      <c r="O17" s="43">
        <v>15.34</v>
      </c>
      <c r="P17" s="43">
        <v>15.370000000000001</v>
      </c>
      <c r="Q17" s="43">
        <v>15.25</v>
      </c>
      <c r="R17" s="43">
        <v>11.68</v>
      </c>
      <c r="S17" s="43">
        <v>14.659999999999997</v>
      </c>
      <c r="T17" s="43">
        <v>13.18</v>
      </c>
      <c r="U17" s="43">
        <v>18.049999999999997</v>
      </c>
      <c r="V17" s="43">
        <v>15.93</v>
      </c>
      <c r="W17" s="43">
        <v>17.040000000000003</v>
      </c>
      <c r="X17" s="43">
        <v>2.0700000000000003</v>
      </c>
      <c r="Y17" s="43">
        <v>0</v>
      </c>
      <c r="Z17" s="43">
        <v>5.52</v>
      </c>
      <c r="AA17" s="43">
        <v>16.640000000000004</v>
      </c>
      <c r="AB17" s="41">
        <v>0</v>
      </c>
    </row>
    <row r="18" spans="2:28" ht="17.25" thickTop="1" thickBot="1" x14ac:dyDescent="0.3">
      <c r="B18" s="42" t="s">
        <v>55</v>
      </c>
      <c r="C18" s="75">
        <f t="shared" si="0"/>
        <v>79.570000000000007</v>
      </c>
      <c r="D18" s="76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1.0100000000000016</v>
      </c>
      <c r="O18" s="40">
        <v>0</v>
      </c>
      <c r="P18" s="40">
        <v>0</v>
      </c>
      <c r="Q18" s="40">
        <v>5.3099999999999987</v>
      </c>
      <c r="R18" s="40">
        <v>1.4499999999999993</v>
      </c>
      <c r="S18" s="40">
        <v>0</v>
      </c>
      <c r="T18" s="40">
        <v>5.879999999999999</v>
      </c>
      <c r="U18" s="40">
        <v>14.740000000000002</v>
      </c>
      <c r="V18" s="40">
        <v>13.920000000000002</v>
      </c>
      <c r="W18" s="40">
        <v>13.370000000000001</v>
      </c>
      <c r="X18" s="40">
        <v>6.98</v>
      </c>
      <c r="Y18" s="40">
        <v>0</v>
      </c>
      <c r="Z18" s="40">
        <v>3.91</v>
      </c>
      <c r="AA18" s="40">
        <v>12.109999999999996</v>
      </c>
      <c r="AB18" s="41">
        <v>0.89000000000000057</v>
      </c>
    </row>
    <row r="19" spans="2:28" ht="17.25" thickTop="1" thickBot="1" x14ac:dyDescent="0.3">
      <c r="B19" s="42" t="s">
        <v>56</v>
      </c>
      <c r="C19" s="75">
        <f t="shared" si="0"/>
        <v>72.53</v>
      </c>
      <c r="D19" s="76"/>
      <c r="E19" s="39">
        <v>9.6000000000000014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5.2199999999999989</v>
      </c>
      <c r="P19" s="43">
        <v>0</v>
      </c>
      <c r="Q19" s="43">
        <v>0.62999999999999901</v>
      </c>
      <c r="R19" s="43">
        <v>0</v>
      </c>
      <c r="S19" s="43">
        <v>0</v>
      </c>
      <c r="T19" s="43">
        <v>0.87000000000000099</v>
      </c>
      <c r="U19" s="43">
        <v>0</v>
      </c>
      <c r="V19" s="43">
        <v>2.3500000000000014</v>
      </c>
      <c r="W19" s="43">
        <v>13.529999999999998</v>
      </c>
      <c r="X19" s="43">
        <v>16.299999999999997</v>
      </c>
      <c r="Y19" s="43">
        <v>14.580000000000002</v>
      </c>
      <c r="Z19" s="43">
        <v>9.4500000000000028</v>
      </c>
      <c r="AA19" s="43">
        <v>0</v>
      </c>
      <c r="AB19" s="41">
        <v>0</v>
      </c>
    </row>
    <row r="20" spans="2:28" ht="17.25" thickTop="1" thickBot="1" x14ac:dyDescent="0.3">
      <c r="B20" s="42" t="s">
        <v>57</v>
      </c>
      <c r="C20" s="75">
        <f t="shared" si="0"/>
        <v>3.6400000000000006</v>
      </c>
      <c r="D20" s="76"/>
      <c r="E20" s="39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0.35000000000000142</v>
      </c>
      <c r="X20" s="43">
        <v>1.0700000000000003</v>
      </c>
      <c r="Y20" s="43">
        <v>0</v>
      </c>
      <c r="Z20" s="43">
        <v>0</v>
      </c>
      <c r="AA20" s="43">
        <v>0.82000000000000028</v>
      </c>
      <c r="AB20" s="41">
        <v>1.3999999999999986</v>
      </c>
    </row>
    <row r="21" spans="2:28" ht="17.25" thickTop="1" thickBot="1" x14ac:dyDescent="0.3">
      <c r="B21" s="42" t="s">
        <v>58</v>
      </c>
      <c r="C21" s="75">
        <f t="shared" si="0"/>
        <v>86.989999999999981</v>
      </c>
      <c r="D21" s="76"/>
      <c r="E21" s="39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1.8099999999999987</v>
      </c>
      <c r="L21" s="43">
        <v>3.66</v>
      </c>
      <c r="M21" s="43">
        <v>15.999999999999996</v>
      </c>
      <c r="N21" s="43">
        <v>8.5800000000000018</v>
      </c>
      <c r="O21" s="43">
        <v>8.0500000000000007</v>
      </c>
      <c r="P21" s="43">
        <v>5.16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13.439999999999998</v>
      </c>
      <c r="X21" s="43">
        <v>8.2299999999999969</v>
      </c>
      <c r="Y21" s="43">
        <v>11.970000000000002</v>
      </c>
      <c r="Z21" s="43">
        <v>0.32000000000000028</v>
      </c>
      <c r="AA21" s="43">
        <v>9.09</v>
      </c>
      <c r="AB21" s="41">
        <v>0.67999999999999972</v>
      </c>
    </row>
    <row r="22" spans="2:28" ht="17.25" thickTop="1" thickBot="1" x14ac:dyDescent="0.3">
      <c r="B22" s="42" t="s">
        <v>59</v>
      </c>
      <c r="C22" s="75">
        <f t="shared" si="0"/>
        <v>164.62</v>
      </c>
      <c r="D22" s="76"/>
      <c r="E22" s="39">
        <v>14.930000000000003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6.8299999999999983</v>
      </c>
      <c r="M22" s="43">
        <v>7.120000000000001</v>
      </c>
      <c r="N22" s="43">
        <v>6.5600000000000023</v>
      </c>
      <c r="O22" s="43">
        <v>0.42999999999999972</v>
      </c>
      <c r="P22" s="43">
        <v>0</v>
      </c>
      <c r="Q22" s="43">
        <v>1.5300000000000011</v>
      </c>
      <c r="R22" s="43">
        <v>1.2899999999999991</v>
      </c>
      <c r="S22" s="43">
        <v>15.149999999999999</v>
      </c>
      <c r="T22" s="43">
        <v>9.0399999999999991</v>
      </c>
      <c r="U22" s="43">
        <v>13.399999999999999</v>
      </c>
      <c r="V22" s="43">
        <v>13.7</v>
      </c>
      <c r="W22" s="43">
        <v>7.2000000000000028</v>
      </c>
      <c r="X22" s="43">
        <v>13.640000000000004</v>
      </c>
      <c r="Y22" s="43">
        <v>15.18</v>
      </c>
      <c r="Z22" s="43">
        <v>10.940000000000001</v>
      </c>
      <c r="AA22" s="43">
        <v>13.580000000000002</v>
      </c>
      <c r="AB22" s="41">
        <v>14.099999999999998</v>
      </c>
    </row>
    <row r="23" spans="2:28" ht="17.25" thickTop="1" thickBot="1" x14ac:dyDescent="0.3">
      <c r="B23" s="42" t="s">
        <v>60</v>
      </c>
      <c r="C23" s="75">
        <f t="shared" si="0"/>
        <v>141.53999999999996</v>
      </c>
      <c r="D23" s="76"/>
      <c r="E23" s="39">
        <v>15.879999999999999</v>
      </c>
      <c r="F23" s="43">
        <v>12.129999999999999</v>
      </c>
      <c r="G23" s="43">
        <v>5.82</v>
      </c>
      <c r="H23" s="43">
        <v>0</v>
      </c>
      <c r="I23" s="43">
        <v>0</v>
      </c>
      <c r="J23" s="43">
        <v>0.80000000000000071</v>
      </c>
      <c r="K23" s="43">
        <v>2.4800000000000004</v>
      </c>
      <c r="L23" s="43">
        <v>0</v>
      </c>
      <c r="M23" s="43">
        <v>0</v>
      </c>
      <c r="N23" s="43">
        <v>11.190000000000001</v>
      </c>
      <c r="O23" s="43">
        <v>9.59</v>
      </c>
      <c r="P23" s="43">
        <v>9.6499999999999986</v>
      </c>
      <c r="Q23" s="43">
        <v>0</v>
      </c>
      <c r="R23" s="43">
        <v>17.829999999999995</v>
      </c>
      <c r="S23" s="43">
        <v>8.91</v>
      </c>
      <c r="T23" s="43">
        <v>0</v>
      </c>
      <c r="U23" s="43">
        <v>2.2699999999999996</v>
      </c>
      <c r="V23" s="43">
        <v>5.8900000000000006</v>
      </c>
      <c r="W23" s="43">
        <v>7.8699999999999974</v>
      </c>
      <c r="X23" s="43">
        <v>8.6300000000000026</v>
      </c>
      <c r="Y23" s="43">
        <v>1.1499999999999986</v>
      </c>
      <c r="Z23" s="43">
        <v>0</v>
      </c>
      <c r="AA23" s="43">
        <v>11.439999999999998</v>
      </c>
      <c r="AB23" s="41">
        <v>10.009999999999998</v>
      </c>
    </row>
    <row r="24" spans="2:28" ht="17.25" thickTop="1" thickBot="1" x14ac:dyDescent="0.3">
      <c r="B24" s="42" t="s">
        <v>61</v>
      </c>
      <c r="C24" s="75">
        <f t="shared" si="0"/>
        <v>133.26</v>
      </c>
      <c r="D24" s="76"/>
      <c r="E24" s="39">
        <v>3.0700000000000003</v>
      </c>
      <c r="F24" s="43">
        <v>12.199999999999996</v>
      </c>
      <c r="G24" s="43">
        <v>12.600000000000001</v>
      </c>
      <c r="H24" s="43">
        <v>0</v>
      </c>
      <c r="I24" s="43">
        <v>0</v>
      </c>
      <c r="J24" s="43">
        <v>0</v>
      </c>
      <c r="K24" s="43">
        <v>6.48</v>
      </c>
      <c r="L24" s="43">
        <v>7.9600000000000009</v>
      </c>
      <c r="M24" s="43">
        <v>11.219999999999999</v>
      </c>
      <c r="N24" s="43">
        <v>0.25</v>
      </c>
      <c r="O24" s="43">
        <v>5.370000000000001</v>
      </c>
      <c r="P24" s="43">
        <v>14.509999999999998</v>
      </c>
      <c r="Q24" s="43">
        <v>7.7899999999999991</v>
      </c>
      <c r="R24" s="43">
        <v>0</v>
      </c>
      <c r="S24" s="43">
        <v>0</v>
      </c>
      <c r="T24" s="43">
        <v>0</v>
      </c>
      <c r="U24" s="43">
        <v>9.3199999999999967</v>
      </c>
      <c r="V24" s="43">
        <v>6.0300000000000011</v>
      </c>
      <c r="W24" s="43">
        <v>8.89</v>
      </c>
      <c r="X24" s="43">
        <v>6.34</v>
      </c>
      <c r="Y24" s="43">
        <v>0</v>
      </c>
      <c r="Z24" s="43">
        <v>3.5</v>
      </c>
      <c r="AA24" s="43">
        <v>4.43</v>
      </c>
      <c r="AB24" s="41">
        <v>13.3</v>
      </c>
    </row>
    <row r="25" spans="2:28" ht="17.25" thickTop="1" thickBot="1" x14ac:dyDescent="0.3">
      <c r="B25" s="42" t="s">
        <v>62</v>
      </c>
      <c r="C25" s="75">
        <f t="shared" si="0"/>
        <v>148.57</v>
      </c>
      <c r="D25" s="76"/>
      <c r="E25" s="39">
        <v>9.4400000000000013</v>
      </c>
      <c r="F25" s="43">
        <v>7.68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10.879999999999999</v>
      </c>
      <c r="N25" s="43">
        <v>13.25</v>
      </c>
      <c r="O25" s="43">
        <v>16.54</v>
      </c>
      <c r="P25" s="43">
        <v>2.5300000000000011</v>
      </c>
      <c r="Q25" s="43">
        <v>0</v>
      </c>
      <c r="R25" s="43">
        <v>7.5300000000000011</v>
      </c>
      <c r="S25" s="43">
        <v>6.230000000000004</v>
      </c>
      <c r="T25" s="43">
        <v>0</v>
      </c>
      <c r="U25" s="43">
        <v>11.840000000000003</v>
      </c>
      <c r="V25" s="43">
        <v>16.61</v>
      </c>
      <c r="W25" s="43">
        <v>18.679999999999996</v>
      </c>
      <c r="X25" s="43">
        <v>0</v>
      </c>
      <c r="Y25" s="43">
        <v>5.5</v>
      </c>
      <c r="Z25" s="43">
        <v>7.59</v>
      </c>
      <c r="AA25" s="43">
        <v>14.02</v>
      </c>
      <c r="AB25" s="41">
        <v>0.25</v>
      </c>
    </row>
    <row r="26" spans="2:28" ht="17.25" thickTop="1" thickBot="1" x14ac:dyDescent="0.3">
      <c r="B26" s="42" t="s">
        <v>63</v>
      </c>
      <c r="C26" s="75">
        <f t="shared" si="0"/>
        <v>122.15999999999998</v>
      </c>
      <c r="D26" s="76"/>
      <c r="E26" s="39">
        <v>14.849999999999998</v>
      </c>
      <c r="F26" s="43">
        <v>3.59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16.82</v>
      </c>
      <c r="N26" s="43">
        <v>6.4499999999999993</v>
      </c>
      <c r="O26" s="43">
        <v>6.7899999999999991</v>
      </c>
      <c r="P26" s="43">
        <v>0.44000000000000128</v>
      </c>
      <c r="Q26" s="43">
        <v>0.21000000000000085</v>
      </c>
      <c r="R26" s="43">
        <v>0</v>
      </c>
      <c r="S26" s="43">
        <v>0</v>
      </c>
      <c r="T26" s="43">
        <v>0</v>
      </c>
      <c r="U26" s="43">
        <v>0</v>
      </c>
      <c r="V26" s="43">
        <v>9.5100000000000016</v>
      </c>
      <c r="W26" s="43">
        <v>19.23</v>
      </c>
      <c r="X26" s="43">
        <v>0.44999999999999929</v>
      </c>
      <c r="Y26" s="43">
        <v>17.79</v>
      </c>
      <c r="Z26" s="43">
        <v>8.3500000000000014</v>
      </c>
      <c r="AA26" s="43">
        <v>2.91</v>
      </c>
      <c r="AB26" s="41">
        <v>14.769999999999996</v>
      </c>
    </row>
    <row r="27" spans="2:28" ht="17.25" thickTop="1" thickBot="1" x14ac:dyDescent="0.3">
      <c r="B27" s="42" t="s">
        <v>64</v>
      </c>
      <c r="C27" s="75">
        <f t="shared" si="0"/>
        <v>146.77999999999997</v>
      </c>
      <c r="D27" s="76"/>
      <c r="E27" s="39">
        <v>9.2500000000000036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5.0299999999999976</v>
      </c>
      <c r="P27" s="43">
        <v>0.32000000000000028</v>
      </c>
      <c r="Q27" s="43">
        <v>0</v>
      </c>
      <c r="R27" s="43">
        <v>6.8999999999999986</v>
      </c>
      <c r="S27" s="43">
        <v>8.8500000000000014</v>
      </c>
      <c r="T27" s="43">
        <v>0</v>
      </c>
      <c r="U27" s="43">
        <v>10.329999999999998</v>
      </c>
      <c r="V27" s="43">
        <v>13.310000000000002</v>
      </c>
      <c r="W27" s="43">
        <v>15.889999999999997</v>
      </c>
      <c r="X27" s="43">
        <v>15.569999999999997</v>
      </c>
      <c r="Y27" s="43">
        <v>18.600000000000001</v>
      </c>
      <c r="Z27" s="43">
        <v>14.689999999999998</v>
      </c>
      <c r="AA27" s="43">
        <v>14.779999999999998</v>
      </c>
      <c r="AB27" s="41">
        <v>13.260000000000002</v>
      </c>
    </row>
    <row r="28" spans="2:28" ht="17.25" thickTop="1" thickBot="1" x14ac:dyDescent="0.3">
      <c r="B28" s="42" t="s">
        <v>65</v>
      </c>
      <c r="C28" s="75">
        <f t="shared" si="0"/>
        <v>104.32999999999998</v>
      </c>
      <c r="D28" s="76"/>
      <c r="E28" s="39">
        <v>7.2999999999999972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12.409999999999997</v>
      </c>
      <c r="M28" s="43">
        <v>12.880000000000003</v>
      </c>
      <c r="N28" s="43">
        <v>10.309999999999999</v>
      </c>
      <c r="O28" s="43">
        <v>2.6900000000000013</v>
      </c>
      <c r="P28" s="43">
        <v>0.42000000000000171</v>
      </c>
      <c r="Q28" s="43">
        <v>5.8500000000000014</v>
      </c>
      <c r="R28" s="43">
        <v>0.44000000000000128</v>
      </c>
      <c r="S28" s="43">
        <v>0</v>
      </c>
      <c r="T28" s="43">
        <v>2.6099999999999994</v>
      </c>
      <c r="U28" s="43">
        <v>15.29</v>
      </c>
      <c r="V28" s="43">
        <v>12.779999999999998</v>
      </c>
      <c r="W28" s="43">
        <v>0</v>
      </c>
      <c r="X28" s="43">
        <v>0</v>
      </c>
      <c r="Y28" s="43">
        <v>0</v>
      </c>
      <c r="Z28" s="43">
        <v>0</v>
      </c>
      <c r="AA28" s="43">
        <v>12.799999999999997</v>
      </c>
      <c r="AB28" s="41">
        <v>8.5500000000000007</v>
      </c>
    </row>
    <row r="29" spans="2:28" ht="17.25" thickTop="1" thickBot="1" x14ac:dyDescent="0.3">
      <c r="B29" s="42" t="s">
        <v>66</v>
      </c>
      <c r="C29" s="75">
        <f t="shared" si="0"/>
        <v>92.79</v>
      </c>
      <c r="D29" s="76"/>
      <c r="E29" s="39">
        <v>5.0500000000000007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12.170000000000002</v>
      </c>
      <c r="N29" s="43">
        <v>10.079999999999998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7.1200000000000045</v>
      </c>
      <c r="W29" s="43">
        <v>18.41</v>
      </c>
      <c r="X29" s="43">
        <v>17.350000000000001</v>
      </c>
      <c r="Y29" s="43">
        <v>18.170000000000002</v>
      </c>
      <c r="Z29" s="43">
        <v>2.7799999999999976</v>
      </c>
      <c r="AA29" s="43">
        <v>0.66000000000000014</v>
      </c>
      <c r="AB29" s="41">
        <v>1</v>
      </c>
    </row>
    <row r="30" spans="2:28" ht="17.25" thickTop="1" thickBot="1" x14ac:dyDescent="0.3">
      <c r="B30" s="42" t="s">
        <v>67</v>
      </c>
      <c r="C30" s="75">
        <f t="shared" si="0"/>
        <v>37.279999999999987</v>
      </c>
      <c r="D30" s="76"/>
      <c r="E30" s="39">
        <v>2.41</v>
      </c>
      <c r="F30" s="43">
        <v>0.4599999999999973</v>
      </c>
      <c r="G30" s="43">
        <v>0</v>
      </c>
      <c r="H30" s="43">
        <v>0</v>
      </c>
      <c r="I30" s="43">
        <v>0</v>
      </c>
      <c r="J30" s="43">
        <v>0</v>
      </c>
      <c r="K30" s="43">
        <v>1.0799999999999983</v>
      </c>
      <c r="L30" s="43">
        <v>5.379999999999999</v>
      </c>
      <c r="M30" s="43">
        <v>1.6999999999999993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3.8099999999999987</v>
      </c>
      <c r="U30" s="43">
        <v>0</v>
      </c>
      <c r="V30" s="43">
        <v>4.7800000000000011</v>
      </c>
      <c r="W30" s="43">
        <v>2.9400000000000013</v>
      </c>
      <c r="X30" s="43">
        <v>0</v>
      </c>
      <c r="Y30" s="43">
        <v>0</v>
      </c>
      <c r="Z30" s="43">
        <v>1.0500000000000007</v>
      </c>
      <c r="AA30" s="43">
        <v>0</v>
      </c>
      <c r="AB30" s="41">
        <v>13.669999999999995</v>
      </c>
    </row>
    <row r="31" spans="2:28" ht="17.25" thickTop="1" thickBot="1" x14ac:dyDescent="0.3">
      <c r="B31" s="42" t="s">
        <v>68</v>
      </c>
      <c r="C31" s="75">
        <f t="shared" si="0"/>
        <v>168.14999999999998</v>
      </c>
      <c r="D31" s="76"/>
      <c r="E31" s="39">
        <v>16.650000000000002</v>
      </c>
      <c r="F31" s="43">
        <v>16.55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3.379999999999999</v>
      </c>
      <c r="M31" s="43">
        <v>10.07</v>
      </c>
      <c r="N31" s="43">
        <v>4.4600000000000009</v>
      </c>
      <c r="O31" s="43">
        <v>18.420000000000002</v>
      </c>
      <c r="P31" s="43">
        <v>19.73</v>
      </c>
      <c r="Q31" s="43">
        <v>6.8999999999999986</v>
      </c>
      <c r="R31" s="43">
        <v>0</v>
      </c>
      <c r="S31" s="43">
        <v>0</v>
      </c>
      <c r="T31" s="43">
        <v>6.620000000000001</v>
      </c>
      <c r="U31" s="43">
        <v>0.14999999999999858</v>
      </c>
      <c r="V31" s="43">
        <v>10.019999999999996</v>
      </c>
      <c r="W31" s="43">
        <v>12.670000000000002</v>
      </c>
      <c r="X31" s="43">
        <v>15.39</v>
      </c>
      <c r="Y31" s="43">
        <v>0.53999999999999915</v>
      </c>
      <c r="Z31" s="43">
        <v>14.069999999999997</v>
      </c>
      <c r="AA31" s="43">
        <v>12.010000000000002</v>
      </c>
      <c r="AB31" s="41">
        <v>0.51999999999999957</v>
      </c>
    </row>
    <row r="32" spans="2:28" ht="17.25" thickTop="1" thickBot="1" x14ac:dyDescent="0.3">
      <c r="B32" s="42" t="s">
        <v>69</v>
      </c>
      <c r="C32" s="75">
        <f t="shared" si="0"/>
        <v>194.64999999999998</v>
      </c>
      <c r="D32" s="76"/>
      <c r="E32" s="39">
        <v>15.5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15.030000000000001</v>
      </c>
      <c r="N32" s="43">
        <v>11.46</v>
      </c>
      <c r="O32" s="43">
        <v>9.240000000000002</v>
      </c>
      <c r="P32" s="43">
        <v>10.270000000000003</v>
      </c>
      <c r="Q32" s="43">
        <v>6.0200000000000031</v>
      </c>
      <c r="R32" s="43">
        <v>9.64</v>
      </c>
      <c r="S32" s="43">
        <v>18.309999999999995</v>
      </c>
      <c r="T32" s="43">
        <v>15.61</v>
      </c>
      <c r="U32" s="43">
        <v>15.719999999999999</v>
      </c>
      <c r="V32" s="43">
        <v>15.510000000000002</v>
      </c>
      <c r="W32" s="43">
        <v>16.66</v>
      </c>
      <c r="X32" s="43">
        <v>13.869999999999997</v>
      </c>
      <c r="Y32" s="43">
        <v>0.32000000000000028</v>
      </c>
      <c r="Z32" s="43">
        <v>0</v>
      </c>
      <c r="AA32" s="43">
        <v>13.010000000000002</v>
      </c>
      <c r="AB32" s="41">
        <v>8.48</v>
      </c>
    </row>
    <row r="33" spans="2:29" ht="17.25" thickTop="1" thickBot="1" x14ac:dyDescent="0.3">
      <c r="B33" s="42" t="s">
        <v>70</v>
      </c>
      <c r="C33" s="75">
        <f t="shared" si="0"/>
        <v>172.43</v>
      </c>
      <c r="D33" s="76"/>
      <c r="E33" s="39">
        <v>14.77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18.079999999999998</v>
      </c>
      <c r="N33" s="43">
        <v>19.329999999999998</v>
      </c>
      <c r="O33" s="43">
        <v>7.7899999999999991</v>
      </c>
      <c r="P33" s="43">
        <v>8.610000000000003</v>
      </c>
      <c r="Q33" s="43">
        <v>10.670000000000002</v>
      </c>
      <c r="R33" s="43">
        <v>16.650000000000006</v>
      </c>
      <c r="S33" s="43">
        <v>16.64</v>
      </c>
      <c r="T33" s="43">
        <v>15.969999999999999</v>
      </c>
      <c r="U33" s="43">
        <v>18.249999999999996</v>
      </c>
      <c r="V33" s="43">
        <v>15.579999999999998</v>
      </c>
      <c r="W33" s="43">
        <v>4.1099999999999994</v>
      </c>
      <c r="X33" s="43">
        <v>0</v>
      </c>
      <c r="Y33" s="43">
        <v>0</v>
      </c>
      <c r="Z33" s="43">
        <v>0</v>
      </c>
      <c r="AA33" s="43">
        <v>3.5199999999999996</v>
      </c>
      <c r="AB33" s="41">
        <v>2.4599999999999973</v>
      </c>
    </row>
    <row r="34" spans="2:29" ht="16.5" thickTop="1" x14ac:dyDescent="0.25">
      <c r="B34" s="44" t="s">
        <v>71</v>
      </c>
      <c r="C34" s="77">
        <f>SUM(E34:AB34)</f>
        <v>122.75000000000001</v>
      </c>
      <c r="D34" s="78"/>
      <c r="E34" s="39">
        <v>0</v>
      </c>
      <c r="F34" s="43">
        <v>0</v>
      </c>
      <c r="G34" s="43">
        <v>0</v>
      </c>
      <c r="H34" s="43">
        <v>0</v>
      </c>
      <c r="I34" s="43">
        <v>0</v>
      </c>
      <c r="J34" s="43">
        <v>5.7199999999999989</v>
      </c>
      <c r="K34" s="43">
        <v>6.4699999999999989</v>
      </c>
      <c r="L34" s="43">
        <v>9.0300000000000011</v>
      </c>
      <c r="M34" s="43">
        <v>14.649999999999999</v>
      </c>
      <c r="N34" s="43">
        <v>0</v>
      </c>
      <c r="O34" s="43">
        <v>0</v>
      </c>
      <c r="P34" s="43">
        <v>17.98</v>
      </c>
      <c r="Q34" s="43">
        <v>16.010000000000002</v>
      </c>
      <c r="R34" s="43">
        <v>13.299999999999997</v>
      </c>
      <c r="S34" s="43">
        <v>12.990000000000002</v>
      </c>
      <c r="T34" s="43">
        <v>7.5500000000000007</v>
      </c>
      <c r="U34" s="43">
        <v>6.4899999999999984</v>
      </c>
      <c r="V34" s="43">
        <v>0</v>
      </c>
      <c r="W34" s="43">
        <v>0.62000000000000099</v>
      </c>
      <c r="X34" s="43">
        <v>0</v>
      </c>
      <c r="Y34" s="43">
        <v>1.5899999999999999</v>
      </c>
      <c r="Z34" s="43">
        <v>2.9600000000000009</v>
      </c>
      <c r="AA34" s="43">
        <v>5.5100000000000016</v>
      </c>
      <c r="AB34" s="41">
        <v>1.879999999999999</v>
      </c>
    </row>
    <row r="37" spans="2:29" ht="21.75" customHeight="1" thickBot="1" x14ac:dyDescent="0.3">
      <c r="B37" s="79" t="s">
        <v>36</v>
      </c>
      <c r="C37" s="81" t="s">
        <v>37</v>
      </c>
      <c r="D37" s="82"/>
      <c r="E37" s="85" t="s">
        <v>74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</row>
    <row r="38" spans="2:29" ht="15.75" customHeight="1" thickTop="1" thickBot="1" x14ac:dyDescent="0.3">
      <c r="B38" s="80"/>
      <c r="C38" s="83"/>
      <c r="D38" s="84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5" t="s">
        <v>25</v>
      </c>
      <c r="AC38" s="4"/>
    </row>
    <row r="39" spans="2:29" ht="17.25" thickTop="1" thickBot="1" x14ac:dyDescent="0.3">
      <c r="B39" s="38" t="str">
        <f>B4</f>
        <v>01.10.2022</v>
      </c>
      <c r="C39" s="75">
        <f>SUM(E39:AB39)</f>
        <v>-154.55000000000004</v>
      </c>
      <c r="D39" s="76"/>
      <c r="E39" s="39">
        <v>-4.3299999999999983</v>
      </c>
      <c r="F39" s="40">
        <v>-9.8500000000000014</v>
      </c>
      <c r="G39" s="40">
        <v>-11.190000000000001</v>
      </c>
      <c r="H39" s="40">
        <v>-12.229999999999999</v>
      </c>
      <c r="I39" s="40">
        <v>-12.1</v>
      </c>
      <c r="J39" s="40">
        <v>-12.020000000000001</v>
      </c>
      <c r="K39" s="40">
        <v>-12.2</v>
      </c>
      <c r="L39" s="40">
        <v>-12.029999999999998</v>
      </c>
      <c r="M39" s="40">
        <v>0</v>
      </c>
      <c r="N39" s="40">
        <v>0</v>
      </c>
      <c r="O39" s="40">
        <v>0</v>
      </c>
      <c r="P39" s="40">
        <v>-7.759999999999998</v>
      </c>
      <c r="Q39" s="40">
        <v>0</v>
      </c>
      <c r="R39" s="40">
        <v>-1.4800000000000004</v>
      </c>
      <c r="S39" s="40">
        <v>-12.44</v>
      </c>
      <c r="T39" s="40">
        <v>-4.7699999999999978</v>
      </c>
      <c r="U39" s="40">
        <v>-7.120000000000001</v>
      </c>
      <c r="V39" s="40">
        <v>-1.4400000000000013</v>
      </c>
      <c r="W39" s="40">
        <v>0</v>
      </c>
      <c r="X39" s="40">
        <v>-12.25</v>
      </c>
      <c r="Y39" s="40">
        <v>-11.439999999999998</v>
      </c>
      <c r="Z39" s="40">
        <v>-8.77</v>
      </c>
      <c r="AA39" s="40">
        <v>-5.0000000000000711E-2</v>
      </c>
      <c r="AB39" s="41">
        <v>-1.0800000000000018</v>
      </c>
    </row>
    <row r="40" spans="2:29" ht="17.25" thickTop="1" thickBot="1" x14ac:dyDescent="0.3">
      <c r="B40" s="42" t="str">
        <f t="shared" ref="B40:B69" si="1">B5</f>
        <v>02.10.2022</v>
      </c>
      <c r="C40" s="75">
        <f t="shared" ref="C40:C68" si="2">SUM(E40:AB40)</f>
        <v>-206.35999999999999</v>
      </c>
      <c r="D40" s="76"/>
      <c r="E40" s="39">
        <v>-6.8000000000000007</v>
      </c>
      <c r="F40" s="40">
        <v>-6.2000000000000028</v>
      </c>
      <c r="G40" s="40">
        <v>-9.68</v>
      </c>
      <c r="H40" s="40">
        <v>-9.8099999999999987</v>
      </c>
      <c r="I40" s="40">
        <v>-9.82</v>
      </c>
      <c r="J40" s="40">
        <v>-9.25</v>
      </c>
      <c r="K40" s="40">
        <v>-4.32</v>
      </c>
      <c r="L40" s="40">
        <v>-10</v>
      </c>
      <c r="M40" s="40">
        <v>-12.430000000000001</v>
      </c>
      <c r="N40" s="40">
        <v>-12.750000000000002</v>
      </c>
      <c r="O40" s="40">
        <v>-12.469999999999999</v>
      </c>
      <c r="P40" s="40">
        <v>-13.1</v>
      </c>
      <c r="Q40" s="40">
        <v>-13.040000000000001</v>
      </c>
      <c r="R40" s="40">
        <v>-13.020000000000001</v>
      </c>
      <c r="S40" s="40">
        <v>-12.61</v>
      </c>
      <c r="T40" s="40">
        <v>-12.89</v>
      </c>
      <c r="U40" s="40">
        <v>-12.65</v>
      </c>
      <c r="V40" s="40">
        <v>-1.2199999999999989</v>
      </c>
      <c r="W40" s="40">
        <v>-0.10000000000000142</v>
      </c>
      <c r="X40" s="40">
        <v>-12.020000000000001</v>
      </c>
      <c r="Y40" s="40">
        <v>-5.5799999999999983</v>
      </c>
      <c r="Z40" s="40">
        <v>-4.7600000000000016</v>
      </c>
      <c r="AA40" s="40">
        <v>0</v>
      </c>
      <c r="AB40" s="41">
        <v>-1.8399999999999999</v>
      </c>
    </row>
    <row r="41" spans="2:29" ht="17.25" thickTop="1" thickBot="1" x14ac:dyDescent="0.3">
      <c r="B41" s="42" t="str">
        <f t="shared" si="1"/>
        <v>03.10.2022</v>
      </c>
      <c r="C41" s="75">
        <f t="shared" si="2"/>
        <v>-56.47</v>
      </c>
      <c r="D41" s="76"/>
      <c r="E41" s="39">
        <v>-1.3999999999999986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-3.8599999999999994</v>
      </c>
      <c r="P41" s="40">
        <v>0</v>
      </c>
      <c r="Q41" s="40">
        <v>-11.89</v>
      </c>
      <c r="R41" s="40">
        <v>-7.4699999999999989</v>
      </c>
      <c r="S41" s="40">
        <v>-0.71999999999999886</v>
      </c>
      <c r="T41" s="40">
        <v>-5.6899999999999977</v>
      </c>
      <c r="U41" s="40">
        <v>-2.7199999999999989</v>
      </c>
      <c r="V41" s="40">
        <v>-1.120000000000001</v>
      </c>
      <c r="W41" s="40">
        <v>-11.45</v>
      </c>
      <c r="X41" s="40">
        <v>0</v>
      </c>
      <c r="Y41" s="40">
        <v>0</v>
      </c>
      <c r="Z41" s="40">
        <v>-10.150000000000002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04.10.2022</v>
      </c>
      <c r="C42" s="75">
        <f t="shared" si="2"/>
        <v>-137.06</v>
      </c>
      <c r="D42" s="76"/>
      <c r="E42" s="39">
        <v>-3.0799999999999983</v>
      </c>
      <c r="F42" s="40">
        <v>-7.8000000000000007</v>
      </c>
      <c r="G42" s="40">
        <v>0</v>
      </c>
      <c r="H42" s="40">
        <v>0</v>
      </c>
      <c r="I42" s="40">
        <v>0</v>
      </c>
      <c r="J42" s="40">
        <v>-9.5</v>
      </c>
      <c r="K42" s="40">
        <v>-12.79</v>
      </c>
      <c r="L42" s="40">
        <v>-2.0700000000000003</v>
      </c>
      <c r="M42" s="40">
        <v>-0.67999999999999972</v>
      </c>
      <c r="N42" s="40">
        <v>-10.780000000000001</v>
      </c>
      <c r="O42" s="40">
        <v>-11.370000000000001</v>
      </c>
      <c r="P42" s="40">
        <v>-10.95</v>
      </c>
      <c r="Q42" s="40">
        <v>-11.469999999999999</v>
      </c>
      <c r="R42" s="40">
        <v>-12.64</v>
      </c>
      <c r="S42" s="40">
        <v>-12.76</v>
      </c>
      <c r="T42" s="40">
        <v>-12.690000000000001</v>
      </c>
      <c r="U42" s="40">
        <v>-12.540000000000001</v>
      </c>
      <c r="V42" s="40">
        <v>0</v>
      </c>
      <c r="W42" s="40">
        <v>0</v>
      </c>
      <c r="X42" s="40">
        <v>-5.9400000000000013</v>
      </c>
      <c r="Y42" s="40">
        <v>0</v>
      </c>
      <c r="Z42" s="40">
        <v>0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05.10.2022</v>
      </c>
      <c r="C43" s="75">
        <f t="shared" si="2"/>
        <v>-183.48000000000002</v>
      </c>
      <c r="D43" s="76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-9.5799999999999983</v>
      </c>
      <c r="K43" s="40">
        <v>0</v>
      </c>
      <c r="L43" s="40">
        <v>-3.8100000000000023</v>
      </c>
      <c r="M43" s="40">
        <v>-15.329999999999998</v>
      </c>
      <c r="N43" s="40">
        <v>-15.68</v>
      </c>
      <c r="O43" s="40">
        <v>-14.720000000000002</v>
      </c>
      <c r="P43" s="40">
        <v>-14.690000000000001</v>
      </c>
      <c r="Q43" s="40">
        <v>-15.05</v>
      </c>
      <c r="R43" s="40">
        <v>-15.080000000000002</v>
      </c>
      <c r="S43" s="40">
        <v>-14.96</v>
      </c>
      <c r="T43" s="40">
        <v>-15.2</v>
      </c>
      <c r="U43" s="40">
        <v>-15.739999999999998</v>
      </c>
      <c r="V43" s="40">
        <v>-0.42999999999999972</v>
      </c>
      <c r="W43" s="40">
        <v>0</v>
      </c>
      <c r="X43" s="40">
        <v>-10.43</v>
      </c>
      <c r="Y43" s="40">
        <v>-13.5</v>
      </c>
      <c r="Z43" s="40">
        <v>-4.8099999999999987</v>
      </c>
      <c r="AA43" s="40">
        <v>-0.41000000000000014</v>
      </c>
      <c r="AB43" s="41">
        <v>-4.0600000000000005</v>
      </c>
    </row>
    <row r="44" spans="2:29" ht="17.25" thickTop="1" thickBot="1" x14ac:dyDescent="0.3">
      <c r="B44" s="42" t="str">
        <f t="shared" si="1"/>
        <v>06.10.2022</v>
      </c>
      <c r="C44" s="75">
        <f t="shared" si="2"/>
        <v>-170.83250000000001</v>
      </c>
      <c r="D44" s="76"/>
      <c r="E44" s="39">
        <v>0</v>
      </c>
      <c r="F44" s="40">
        <v>-1.1600000000000001</v>
      </c>
      <c r="G44" s="40">
        <v>0</v>
      </c>
      <c r="H44" s="40">
        <v>0</v>
      </c>
      <c r="I44" s="40">
        <v>0</v>
      </c>
      <c r="J44" s="40">
        <v>-3.870000000000001</v>
      </c>
      <c r="K44" s="40">
        <v>0</v>
      </c>
      <c r="L44" s="40">
        <v>-1.1999999999999993</v>
      </c>
      <c r="M44" s="40">
        <v>-6.3374999999999986</v>
      </c>
      <c r="N44" s="40">
        <v>-3.0700000000000003</v>
      </c>
      <c r="O44" s="40">
        <v>-10.479999999999997</v>
      </c>
      <c r="P44" s="40">
        <v>-21.380000000000003</v>
      </c>
      <c r="Q44" s="40">
        <v>-17.940000000000001</v>
      </c>
      <c r="R44" s="40">
        <v>-20.7</v>
      </c>
      <c r="S44" s="40">
        <v>-25.009999999999998</v>
      </c>
      <c r="T44" s="40">
        <v>-24.58</v>
      </c>
      <c r="U44" s="40">
        <v>-2.552500000000002</v>
      </c>
      <c r="V44" s="40">
        <v>-3.6199999999999992</v>
      </c>
      <c r="W44" s="40">
        <v>0</v>
      </c>
      <c r="X44" s="40">
        <v>-5.2800000000000011</v>
      </c>
      <c r="Y44" s="40">
        <v>-0.10000000000000142</v>
      </c>
      <c r="Z44" s="40">
        <v>-21.83</v>
      </c>
      <c r="AA44" s="40">
        <v>0</v>
      </c>
      <c r="AB44" s="41">
        <v>-1.7225000000000001</v>
      </c>
    </row>
    <row r="45" spans="2:29" ht="17.25" thickTop="1" thickBot="1" x14ac:dyDescent="0.3">
      <c r="B45" s="42" t="str">
        <f t="shared" si="1"/>
        <v>07.10.2022</v>
      </c>
      <c r="C45" s="75">
        <f t="shared" si="2"/>
        <v>-108.77000000000001</v>
      </c>
      <c r="D45" s="76"/>
      <c r="E45" s="39">
        <v>0</v>
      </c>
      <c r="F45" s="40">
        <v>-0.76000000000000156</v>
      </c>
      <c r="G45" s="40">
        <v>0</v>
      </c>
      <c r="H45" s="40">
        <v>0</v>
      </c>
      <c r="I45" s="40">
        <v>0</v>
      </c>
      <c r="J45" s="40">
        <v>-1.3500000000000014</v>
      </c>
      <c r="K45" s="40">
        <v>0</v>
      </c>
      <c r="L45" s="40">
        <v>0</v>
      </c>
      <c r="M45" s="40">
        <v>0</v>
      </c>
      <c r="N45" s="40">
        <v>-17.350000000000001</v>
      </c>
      <c r="O45" s="40">
        <v>-0.80000000000000071</v>
      </c>
      <c r="P45" s="40">
        <v>-15.92</v>
      </c>
      <c r="Q45" s="40">
        <v>-3.7099999999999973</v>
      </c>
      <c r="R45" s="40">
        <v>0</v>
      </c>
      <c r="S45" s="40">
        <v>0</v>
      </c>
      <c r="T45" s="40">
        <v>0</v>
      </c>
      <c r="U45" s="40">
        <v>-9.370000000000001</v>
      </c>
      <c r="V45" s="40">
        <v>0</v>
      </c>
      <c r="W45" s="40">
        <v>-4.5500000000000007</v>
      </c>
      <c r="X45" s="40">
        <v>-7.0399999999999991</v>
      </c>
      <c r="Y45" s="40">
        <v>-11.91</v>
      </c>
      <c r="Z45" s="40">
        <v>-18.670000000000002</v>
      </c>
      <c r="AA45" s="40">
        <v>-9.8000000000000007</v>
      </c>
      <c r="AB45" s="41">
        <v>-7.5399999999999991</v>
      </c>
    </row>
    <row r="46" spans="2:29" ht="17.25" thickTop="1" thickBot="1" x14ac:dyDescent="0.3">
      <c r="B46" s="42" t="str">
        <f t="shared" si="1"/>
        <v>08.10.2022</v>
      </c>
      <c r="C46" s="75">
        <f t="shared" si="2"/>
        <v>-186</v>
      </c>
      <c r="D46" s="76"/>
      <c r="E46" s="39">
        <v>-3.259999999999998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-8.61</v>
      </c>
      <c r="N46" s="40">
        <v>-12.559999999999999</v>
      </c>
      <c r="O46" s="40">
        <v>-12.55</v>
      </c>
      <c r="P46" s="40">
        <v>-12.57</v>
      </c>
      <c r="Q46" s="40">
        <v>-12.510000000000002</v>
      </c>
      <c r="R46" s="40">
        <v>-12.52</v>
      </c>
      <c r="S46" s="40">
        <v>-12.600000000000001</v>
      </c>
      <c r="T46" s="40">
        <v>-12.52</v>
      </c>
      <c r="U46" s="40">
        <v>-12.510000000000002</v>
      </c>
      <c r="V46" s="40">
        <v>-12.510000000000002</v>
      </c>
      <c r="W46" s="40">
        <v>-12.559999999999999</v>
      </c>
      <c r="X46" s="40">
        <v>-14.65</v>
      </c>
      <c r="Y46" s="40">
        <v>-3.0599999999999987</v>
      </c>
      <c r="Z46" s="40">
        <v>-13.120000000000001</v>
      </c>
      <c r="AA46" s="40">
        <v>-12.41</v>
      </c>
      <c r="AB46" s="41">
        <v>-5.48</v>
      </c>
    </row>
    <row r="47" spans="2:29" ht="17.25" thickTop="1" thickBot="1" x14ac:dyDescent="0.3">
      <c r="B47" s="42" t="str">
        <f t="shared" si="1"/>
        <v>09.10.2022</v>
      </c>
      <c r="C47" s="75">
        <f t="shared" si="2"/>
        <v>-168.89</v>
      </c>
      <c r="D47" s="76"/>
      <c r="E47" s="39">
        <v>-3.8599999999999994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-11.509999999999998</v>
      </c>
      <c r="N47" s="40">
        <v>0</v>
      </c>
      <c r="O47" s="40">
        <v>-8.8500000000000014</v>
      </c>
      <c r="P47" s="40">
        <v>-14.879999999999999</v>
      </c>
      <c r="Q47" s="40">
        <v>-15.81</v>
      </c>
      <c r="R47" s="40">
        <v>-12.790000000000001</v>
      </c>
      <c r="S47" s="40">
        <v>-15.860000000000001</v>
      </c>
      <c r="T47" s="40">
        <v>-15.870000000000001</v>
      </c>
      <c r="U47" s="40">
        <v>-15.6</v>
      </c>
      <c r="V47" s="40">
        <v>-15.270000000000001</v>
      </c>
      <c r="W47" s="40">
        <v>-6.0400000000000009</v>
      </c>
      <c r="X47" s="40">
        <v>-3.0399999999999991</v>
      </c>
      <c r="Y47" s="40">
        <v>-9.8500000000000014</v>
      </c>
      <c r="Z47" s="40">
        <v>-9.02</v>
      </c>
      <c r="AA47" s="40">
        <v>-10.64</v>
      </c>
      <c r="AB47" s="41">
        <v>0</v>
      </c>
    </row>
    <row r="48" spans="2:29" ht="17.25" thickTop="1" thickBot="1" x14ac:dyDescent="0.3">
      <c r="B48" s="42" t="str">
        <f t="shared" si="1"/>
        <v>10.10.2022</v>
      </c>
      <c r="C48" s="75">
        <f t="shared" si="2"/>
        <v>-93.549999999999983</v>
      </c>
      <c r="D48" s="76"/>
      <c r="E48" s="39">
        <v>-3.370000000000001</v>
      </c>
      <c r="F48" s="40">
        <v>-8.620000000000001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-3</v>
      </c>
      <c r="R48" s="40">
        <v>-1.9499999999999993</v>
      </c>
      <c r="S48" s="40">
        <v>-1.7199999999999989</v>
      </c>
      <c r="T48" s="40">
        <v>-3</v>
      </c>
      <c r="U48" s="40">
        <v>-3</v>
      </c>
      <c r="V48" s="40">
        <v>-6.82</v>
      </c>
      <c r="W48" s="40">
        <v>-15.149999999999999</v>
      </c>
      <c r="X48" s="40">
        <v>-14.539999999999997</v>
      </c>
      <c r="Y48" s="40">
        <v>-15.130000000000003</v>
      </c>
      <c r="Z48" s="40">
        <v>-11.91</v>
      </c>
      <c r="AA48" s="40">
        <v>-1.8599999999999994</v>
      </c>
      <c r="AB48" s="41">
        <v>-3.4799999999999969</v>
      </c>
    </row>
    <row r="49" spans="2:28" ht="17.25" thickTop="1" thickBot="1" x14ac:dyDescent="0.3">
      <c r="B49" s="42" t="str">
        <f t="shared" si="1"/>
        <v>11.10.2022</v>
      </c>
      <c r="C49" s="75">
        <f t="shared" si="2"/>
        <v>-28.249999999999996</v>
      </c>
      <c r="D49" s="76"/>
      <c r="E49" s="39">
        <v>-3.5399999999999991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-3</v>
      </c>
      <c r="N49" s="40">
        <v>0</v>
      </c>
      <c r="O49" s="40">
        <v>0</v>
      </c>
      <c r="P49" s="40">
        <v>-1.9699999999999989</v>
      </c>
      <c r="Q49" s="40">
        <v>0</v>
      </c>
      <c r="R49" s="40">
        <v>0</v>
      </c>
      <c r="S49" s="40">
        <v>0</v>
      </c>
      <c r="T49" s="40">
        <v>-0.44000000000000128</v>
      </c>
      <c r="U49" s="40">
        <v>-2.5399999999999991</v>
      </c>
      <c r="V49" s="40">
        <v>-11.829999999999998</v>
      </c>
      <c r="W49" s="40">
        <v>-1.9299999999999997</v>
      </c>
      <c r="X49" s="40">
        <v>-3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12.10.2022</v>
      </c>
      <c r="C50" s="75">
        <f t="shared" si="2"/>
        <v>-9.9599999999999973</v>
      </c>
      <c r="D50" s="76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-1.120000000000001</v>
      </c>
      <c r="O50" s="40">
        <v>0</v>
      </c>
      <c r="P50" s="40">
        <v>0</v>
      </c>
      <c r="Q50" s="40">
        <v>0</v>
      </c>
      <c r="R50" s="40">
        <v>-3</v>
      </c>
      <c r="S50" s="40">
        <v>-7.9999999999998295E-2</v>
      </c>
      <c r="T50" s="40">
        <v>-1.0799999999999983</v>
      </c>
      <c r="U50" s="40">
        <v>-1.8000000000000007</v>
      </c>
      <c r="V50" s="40">
        <v>0</v>
      </c>
      <c r="W50" s="40">
        <v>-0.98000000000000043</v>
      </c>
      <c r="X50" s="40">
        <v>0</v>
      </c>
      <c r="Y50" s="40">
        <v>0</v>
      </c>
      <c r="Z50" s="40">
        <v>0</v>
      </c>
      <c r="AA50" s="40">
        <v>-0.23999999999999844</v>
      </c>
      <c r="AB50" s="41">
        <v>-1.6600000000000001</v>
      </c>
    </row>
    <row r="51" spans="2:28" ht="17.25" thickTop="1" thickBot="1" x14ac:dyDescent="0.3">
      <c r="B51" s="42" t="str">
        <f t="shared" si="1"/>
        <v>13.10.2022</v>
      </c>
      <c r="C51" s="75">
        <f t="shared" si="2"/>
        <v>-26.87</v>
      </c>
      <c r="D51" s="76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-15.11</v>
      </c>
      <c r="P51" s="40">
        <v>-1.2699999999999996</v>
      </c>
      <c r="Q51" s="40">
        <v>-0.75</v>
      </c>
      <c r="R51" s="40">
        <v>-3.7600000000000016</v>
      </c>
      <c r="S51" s="40">
        <v>0</v>
      </c>
      <c r="T51" s="40">
        <v>-1.2100000000000009</v>
      </c>
      <c r="U51" s="40">
        <v>-1.0199999999999996</v>
      </c>
      <c r="V51" s="40">
        <v>0</v>
      </c>
      <c r="W51" s="40">
        <v>0</v>
      </c>
      <c r="X51" s="40">
        <v>0</v>
      </c>
      <c r="Y51" s="40">
        <v>0</v>
      </c>
      <c r="Z51" s="40">
        <v>-1.129999999999999</v>
      </c>
      <c r="AA51" s="40">
        <v>-1.8599999999999994</v>
      </c>
      <c r="AB51" s="41">
        <v>-0.76000000000000156</v>
      </c>
    </row>
    <row r="52" spans="2:28" ht="17.25" thickTop="1" thickBot="1" x14ac:dyDescent="0.3">
      <c r="B52" s="42" t="str">
        <f t="shared" si="1"/>
        <v>14.10.2022</v>
      </c>
      <c r="C52" s="75">
        <f t="shared" si="2"/>
        <v>-32.22</v>
      </c>
      <c r="D52" s="76"/>
      <c r="E52" s="39">
        <v>-8.5799999999999983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-3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-1.7399999999999984</v>
      </c>
      <c r="W52" s="43">
        <v>0</v>
      </c>
      <c r="X52" s="43">
        <v>-2.2100000000000009</v>
      </c>
      <c r="Y52" s="43">
        <v>-9.7100000000000009</v>
      </c>
      <c r="Z52" s="43">
        <v>-1.5399999999999991</v>
      </c>
      <c r="AA52" s="43">
        <v>0</v>
      </c>
      <c r="AB52" s="41">
        <v>-5.4400000000000013</v>
      </c>
    </row>
    <row r="53" spans="2:28" ht="17.25" thickTop="1" thickBot="1" x14ac:dyDescent="0.3">
      <c r="B53" s="42" t="str">
        <f t="shared" si="1"/>
        <v>15.10.2022</v>
      </c>
      <c r="C53" s="75">
        <f t="shared" si="2"/>
        <v>-66.679999999999993</v>
      </c>
      <c r="D53" s="76"/>
      <c r="E53" s="39">
        <v>-4.9499999999999993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-3</v>
      </c>
      <c r="M53" s="40">
        <v>-11.579999999999998</v>
      </c>
      <c r="N53" s="40">
        <v>-0.48000000000000043</v>
      </c>
      <c r="O53" s="40">
        <v>-11.89</v>
      </c>
      <c r="P53" s="40">
        <v>-11.59</v>
      </c>
      <c r="Q53" s="40">
        <v>0</v>
      </c>
      <c r="R53" s="40">
        <v>-0.60000000000000142</v>
      </c>
      <c r="S53" s="40">
        <v>-3.8999999999999986</v>
      </c>
      <c r="T53" s="40">
        <v>0</v>
      </c>
      <c r="U53" s="40">
        <v>0</v>
      </c>
      <c r="V53" s="40">
        <v>0</v>
      </c>
      <c r="W53" s="40">
        <v>-3</v>
      </c>
      <c r="X53" s="40">
        <v>-0.41000000000000014</v>
      </c>
      <c r="Y53" s="40">
        <v>-9.8699999999999992</v>
      </c>
      <c r="Z53" s="40">
        <v>-1.6499999999999986</v>
      </c>
      <c r="AA53" s="40">
        <v>0</v>
      </c>
      <c r="AB53" s="41">
        <v>-3.7600000000000016</v>
      </c>
    </row>
    <row r="54" spans="2:28" ht="17.25" thickTop="1" thickBot="1" x14ac:dyDescent="0.3">
      <c r="B54" s="42" t="str">
        <f t="shared" si="1"/>
        <v>16.10.2022</v>
      </c>
      <c r="C54" s="75">
        <f t="shared" si="2"/>
        <v>-41.5</v>
      </c>
      <c r="D54" s="76"/>
      <c r="E54" s="39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-3.509999999999998</v>
      </c>
      <c r="O54" s="43">
        <v>-1.1900000000000013</v>
      </c>
      <c r="P54" s="43">
        <v>-3.6400000000000006</v>
      </c>
      <c r="Q54" s="43">
        <v>-1.4899999999999984</v>
      </c>
      <c r="R54" s="43">
        <v>-9.0100000000000016</v>
      </c>
      <c r="S54" s="43">
        <v>-4.5100000000000016</v>
      </c>
      <c r="T54" s="43">
        <v>0</v>
      </c>
      <c r="U54" s="43">
        <v>-3.1000000000000014</v>
      </c>
      <c r="V54" s="43">
        <v>-0.23000000000000043</v>
      </c>
      <c r="W54" s="43">
        <v>0</v>
      </c>
      <c r="X54" s="43">
        <v>0</v>
      </c>
      <c r="Y54" s="43">
        <v>0</v>
      </c>
      <c r="Z54" s="43">
        <v>0</v>
      </c>
      <c r="AA54" s="43">
        <v>-14.82</v>
      </c>
      <c r="AB54" s="41">
        <v>0</v>
      </c>
    </row>
    <row r="55" spans="2:28" ht="17.25" thickTop="1" thickBot="1" x14ac:dyDescent="0.3">
      <c r="B55" s="42" t="str">
        <f t="shared" si="1"/>
        <v>17.10.2022</v>
      </c>
      <c r="C55" s="75">
        <f t="shared" si="2"/>
        <v>-1.8900000000000006</v>
      </c>
      <c r="D55" s="76"/>
      <c r="E55" s="39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-0.53000000000000114</v>
      </c>
      <c r="Z55" s="43">
        <v>-1.3599999999999994</v>
      </c>
      <c r="AA55" s="43">
        <v>0</v>
      </c>
      <c r="AB55" s="41">
        <v>0</v>
      </c>
    </row>
    <row r="56" spans="2:28" ht="17.25" thickTop="1" thickBot="1" x14ac:dyDescent="0.3">
      <c r="B56" s="42" t="str">
        <f t="shared" si="1"/>
        <v>18.10.2022</v>
      </c>
      <c r="C56" s="75">
        <f t="shared" si="2"/>
        <v>-92.330000000000013</v>
      </c>
      <c r="D56" s="76"/>
      <c r="E56" s="39">
        <v>0</v>
      </c>
      <c r="F56" s="43">
        <v>0</v>
      </c>
      <c r="G56" s="43">
        <v>-3</v>
      </c>
      <c r="H56" s="43">
        <v>-2.6300000000000008</v>
      </c>
      <c r="I56" s="43">
        <v>-3</v>
      </c>
      <c r="J56" s="43">
        <v>-12.579999999999998</v>
      </c>
      <c r="K56" s="43">
        <v>-1.6400000000000006</v>
      </c>
      <c r="L56" s="43">
        <v>-0.92999999999999972</v>
      </c>
      <c r="M56" s="43">
        <v>0</v>
      </c>
      <c r="N56" s="43">
        <v>0</v>
      </c>
      <c r="O56" s="43">
        <v>0</v>
      </c>
      <c r="P56" s="43">
        <v>0</v>
      </c>
      <c r="Q56" s="43">
        <v>-12.280000000000001</v>
      </c>
      <c r="R56" s="43">
        <v>-12.579999999999998</v>
      </c>
      <c r="S56" s="43">
        <v>-12.64</v>
      </c>
      <c r="T56" s="43">
        <v>-12.57</v>
      </c>
      <c r="U56" s="43">
        <v>-12.370000000000001</v>
      </c>
      <c r="V56" s="43">
        <v>-2.8100000000000005</v>
      </c>
      <c r="W56" s="43">
        <v>0</v>
      </c>
      <c r="X56" s="43">
        <v>-0.67999999999999972</v>
      </c>
      <c r="Y56" s="43">
        <v>0</v>
      </c>
      <c r="Z56" s="43">
        <v>-1.3999999999999986</v>
      </c>
      <c r="AA56" s="43">
        <v>0</v>
      </c>
      <c r="AB56" s="41">
        <v>-1.2199999999999989</v>
      </c>
    </row>
    <row r="57" spans="2:28" ht="17.25" thickTop="1" thickBot="1" x14ac:dyDescent="0.3">
      <c r="B57" s="42" t="str">
        <f t="shared" si="1"/>
        <v>19.10.2022</v>
      </c>
      <c r="C57" s="75">
        <f t="shared" si="2"/>
        <v>-9.4599999999999973</v>
      </c>
      <c r="D57" s="76"/>
      <c r="E57" s="39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-3.6099999999999994</v>
      </c>
      <c r="L57" s="43">
        <v>-0.46999999999999886</v>
      </c>
      <c r="M57" s="43">
        <v>0</v>
      </c>
      <c r="N57" s="43">
        <v>0</v>
      </c>
      <c r="O57" s="43">
        <v>-0.98000000000000043</v>
      </c>
      <c r="P57" s="43">
        <v>-2.4099999999999966</v>
      </c>
      <c r="Q57" s="43">
        <v>-0.96000000000000085</v>
      </c>
      <c r="R57" s="43">
        <v>-1.0300000000000011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1">
        <v>0</v>
      </c>
    </row>
    <row r="58" spans="2:28" ht="17.25" thickTop="1" thickBot="1" x14ac:dyDescent="0.3">
      <c r="B58" s="42" t="str">
        <f t="shared" si="1"/>
        <v>20.10.2022</v>
      </c>
      <c r="C58" s="75">
        <f t="shared" si="2"/>
        <v>-61.040000000000013</v>
      </c>
      <c r="D58" s="76"/>
      <c r="E58" s="39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-0.62000000000000099</v>
      </c>
      <c r="L58" s="43">
        <v>-12.900000000000002</v>
      </c>
      <c r="M58" s="43">
        <v>-15.16</v>
      </c>
      <c r="N58" s="43">
        <v>0</v>
      </c>
      <c r="O58" s="43">
        <v>0</v>
      </c>
      <c r="P58" s="43">
        <v>0</v>
      </c>
      <c r="Q58" s="43">
        <v>-5.8600000000000012</v>
      </c>
      <c r="R58" s="43">
        <v>0</v>
      </c>
      <c r="S58" s="43">
        <v>0</v>
      </c>
      <c r="T58" s="43">
        <v>-11.130000000000003</v>
      </c>
      <c r="U58" s="43">
        <v>-3.5199999999999996</v>
      </c>
      <c r="V58" s="43">
        <v>-1.5299999999999976</v>
      </c>
      <c r="W58" s="43">
        <v>0</v>
      </c>
      <c r="X58" s="43">
        <v>-0.16000000000000014</v>
      </c>
      <c r="Y58" s="43">
        <v>-2.2300000000000004</v>
      </c>
      <c r="Z58" s="43">
        <v>-7.93</v>
      </c>
      <c r="AA58" s="43">
        <v>0</v>
      </c>
      <c r="AB58" s="41">
        <v>0</v>
      </c>
    </row>
    <row r="59" spans="2:28" ht="17.25" thickTop="1" thickBot="1" x14ac:dyDescent="0.3">
      <c r="B59" s="42" t="str">
        <f t="shared" si="1"/>
        <v>21.10.2022</v>
      </c>
      <c r="C59" s="75">
        <f t="shared" si="2"/>
        <v>-48.480000000000004</v>
      </c>
      <c r="D59" s="76"/>
      <c r="E59" s="39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-1.25</v>
      </c>
      <c r="O59" s="43">
        <v>-0.14999999999999858</v>
      </c>
      <c r="P59" s="43">
        <v>0</v>
      </c>
      <c r="Q59" s="43">
        <v>-0.19000000000000128</v>
      </c>
      <c r="R59" s="43">
        <v>-10.510000000000002</v>
      </c>
      <c r="S59" s="43">
        <v>-14.059999999999999</v>
      </c>
      <c r="T59" s="43">
        <v>-13.43</v>
      </c>
      <c r="U59" s="43">
        <v>-3.0000000000001137E-2</v>
      </c>
      <c r="V59" s="43">
        <v>-1</v>
      </c>
      <c r="W59" s="43">
        <v>-0.41000000000000014</v>
      </c>
      <c r="X59" s="43">
        <v>-0.32000000000000028</v>
      </c>
      <c r="Y59" s="43">
        <v>-5.0600000000000005</v>
      </c>
      <c r="Z59" s="43">
        <v>-1.75</v>
      </c>
      <c r="AA59" s="43">
        <v>-0.32000000000000028</v>
      </c>
      <c r="AB59" s="41">
        <v>0</v>
      </c>
    </row>
    <row r="60" spans="2:28" ht="17.25" thickTop="1" thickBot="1" x14ac:dyDescent="0.3">
      <c r="B60" s="42" t="str">
        <f t="shared" si="1"/>
        <v>22.10.2022</v>
      </c>
      <c r="C60" s="75">
        <f t="shared" si="2"/>
        <v>-51.019999999999996</v>
      </c>
      <c r="D60" s="76"/>
      <c r="E60" s="39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-5.2600000000000016</v>
      </c>
      <c r="M60" s="43">
        <v>0</v>
      </c>
      <c r="N60" s="43">
        <v>0</v>
      </c>
      <c r="O60" s="43">
        <v>0</v>
      </c>
      <c r="P60" s="43">
        <v>-1.2300000000000004</v>
      </c>
      <c r="Q60" s="43">
        <v>-12.349999999999998</v>
      </c>
      <c r="R60" s="43">
        <v>0</v>
      </c>
      <c r="S60" s="43">
        <v>0</v>
      </c>
      <c r="T60" s="43">
        <v>-9</v>
      </c>
      <c r="U60" s="43">
        <v>0</v>
      </c>
      <c r="V60" s="43">
        <v>0</v>
      </c>
      <c r="W60" s="43">
        <v>0</v>
      </c>
      <c r="X60" s="43">
        <v>-12.760000000000002</v>
      </c>
      <c r="Y60" s="43">
        <v>-4.34</v>
      </c>
      <c r="Z60" s="43">
        <v>-1.2899999999999991</v>
      </c>
      <c r="AA60" s="43">
        <v>0</v>
      </c>
      <c r="AB60" s="41">
        <v>-4.7899999999999991</v>
      </c>
    </row>
    <row r="61" spans="2:28" ht="17.25" thickTop="1" thickBot="1" x14ac:dyDescent="0.3">
      <c r="B61" s="42" t="str">
        <f t="shared" si="1"/>
        <v>23.10.2022</v>
      </c>
      <c r="C61" s="75">
        <f t="shared" si="2"/>
        <v>-45.689999999999984</v>
      </c>
      <c r="D61" s="76"/>
      <c r="E61" s="39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-6.93</v>
      </c>
      <c r="M61" s="43">
        <v>0</v>
      </c>
      <c r="N61" s="43">
        <v>0</v>
      </c>
      <c r="O61" s="43">
        <v>0</v>
      </c>
      <c r="P61" s="43">
        <v>-0.66999999999999815</v>
      </c>
      <c r="Q61" s="43">
        <v>-1.6500000000000021</v>
      </c>
      <c r="R61" s="43">
        <v>-6.7499999999999982</v>
      </c>
      <c r="S61" s="43">
        <v>-3.66</v>
      </c>
      <c r="T61" s="43">
        <v>-9.3500000000000014</v>
      </c>
      <c r="U61" s="43">
        <v>-12.48</v>
      </c>
      <c r="V61" s="43">
        <v>-0.16000000000000014</v>
      </c>
      <c r="W61" s="43">
        <v>0</v>
      </c>
      <c r="X61" s="43">
        <v>-2.7699999999999996</v>
      </c>
      <c r="Y61" s="43">
        <v>0</v>
      </c>
      <c r="Z61" s="43">
        <v>0</v>
      </c>
      <c r="AA61" s="43">
        <v>-1.2699999999999996</v>
      </c>
      <c r="AB61" s="41">
        <v>0</v>
      </c>
    </row>
    <row r="62" spans="2:28" ht="17.25" thickTop="1" thickBot="1" x14ac:dyDescent="0.3">
      <c r="B62" s="42" t="str">
        <f t="shared" si="1"/>
        <v>24.10.2022</v>
      </c>
      <c r="C62" s="75">
        <f t="shared" si="2"/>
        <v>-64.800000000000011</v>
      </c>
      <c r="D62" s="76"/>
      <c r="E62" s="39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-8.7600000000000016</v>
      </c>
      <c r="M62" s="43">
        <v>-8.89</v>
      </c>
      <c r="N62" s="43">
        <v>-15.7</v>
      </c>
      <c r="O62" s="43">
        <v>-3.0199999999999996</v>
      </c>
      <c r="P62" s="43">
        <v>-3.59</v>
      </c>
      <c r="Q62" s="43">
        <v>-9.7899999999999991</v>
      </c>
      <c r="R62" s="43">
        <v>-3.2399999999999984</v>
      </c>
      <c r="S62" s="43">
        <v>-1.6000000000000014</v>
      </c>
      <c r="T62" s="43">
        <v>-6.27</v>
      </c>
      <c r="U62" s="43">
        <v>-1.7199999999999989</v>
      </c>
      <c r="V62" s="43">
        <v>-0.42000000000000171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1">
        <v>-1.8000000000000007</v>
      </c>
    </row>
    <row r="63" spans="2:28" ht="17.25" thickTop="1" thickBot="1" x14ac:dyDescent="0.3">
      <c r="B63" s="42" t="str">
        <f t="shared" si="1"/>
        <v>25.10.2022</v>
      </c>
      <c r="C63" s="75">
        <f t="shared" si="2"/>
        <v>-81.63000000000001</v>
      </c>
      <c r="D63" s="76"/>
      <c r="E63" s="39">
        <v>-0.55000000000000071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-0.53999999999999915</v>
      </c>
      <c r="N63" s="43">
        <v>-2.5500000000000007</v>
      </c>
      <c r="O63" s="43">
        <v>-4.7800000000000011</v>
      </c>
      <c r="P63" s="43">
        <v>-5.84</v>
      </c>
      <c r="Q63" s="43">
        <v>-4.4200000000000017</v>
      </c>
      <c r="R63" s="43">
        <v>-3.4800000000000004</v>
      </c>
      <c r="S63" s="43">
        <v>-5.4000000000000021</v>
      </c>
      <c r="T63" s="43">
        <v>-2.2800000000000011</v>
      </c>
      <c r="U63" s="43">
        <v>0</v>
      </c>
      <c r="V63" s="43">
        <v>-1.25</v>
      </c>
      <c r="W63" s="43">
        <v>-8.0400000000000009</v>
      </c>
      <c r="X63" s="43">
        <v>-15.029999999999998</v>
      </c>
      <c r="Y63" s="43">
        <v>-13.720000000000002</v>
      </c>
      <c r="Z63" s="43">
        <v>-13.75</v>
      </c>
      <c r="AA63" s="43">
        <v>0</v>
      </c>
      <c r="AB63" s="41">
        <v>0</v>
      </c>
    </row>
    <row r="64" spans="2:28" ht="17.25" thickTop="1" thickBot="1" x14ac:dyDescent="0.3">
      <c r="B64" s="42" t="str">
        <f t="shared" si="1"/>
        <v>26.10.2022</v>
      </c>
      <c r="C64" s="75">
        <f t="shared" si="2"/>
        <v>-102.99</v>
      </c>
      <c r="D64" s="76"/>
      <c r="E64" s="39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-1.4299999999999997</v>
      </c>
      <c r="O64" s="43">
        <v>-4.7399999999999984</v>
      </c>
      <c r="P64" s="43">
        <v>-13.689999999999998</v>
      </c>
      <c r="Q64" s="43">
        <v>-15.659999999999998</v>
      </c>
      <c r="R64" s="43">
        <v>-14.98</v>
      </c>
      <c r="S64" s="43">
        <v>-15.080000000000002</v>
      </c>
      <c r="T64" s="43">
        <v>-15.480000000000002</v>
      </c>
      <c r="U64" s="43">
        <v>-9.3099999999999987</v>
      </c>
      <c r="V64" s="43">
        <v>-1.4400000000000013</v>
      </c>
      <c r="W64" s="43">
        <v>0</v>
      </c>
      <c r="X64" s="43">
        <v>0</v>
      </c>
      <c r="Y64" s="43">
        <v>0</v>
      </c>
      <c r="Z64" s="43">
        <v>-2.1099999999999994</v>
      </c>
      <c r="AA64" s="43">
        <v>-6.4700000000000006</v>
      </c>
      <c r="AB64" s="41">
        <v>-2.5999999999999996</v>
      </c>
    </row>
    <row r="65" spans="2:29" ht="17.25" thickTop="1" thickBot="1" x14ac:dyDescent="0.3">
      <c r="B65" s="42" t="str">
        <f t="shared" si="1"/>
        <v>27.10.2022</v>
      </c>
      <c r="C65" s="75">
        <f t="shared" si="2"/>
        <v>-112.88</v>
      </c>
      <c r="D65" s="76"/>
      <c r="E65" s="39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-1.1300000000000026</v>
      </c>
      <c r="L65" s="43">
        <v>-2.0500000000000007</v>
      </c>
      <c r="M65" s="43">
        <v>-1.3200000000000003</v>
      </c>
      <c r="N65" s="43">
        <v>-2.9500000000000011</v>
      </c>
      <c r="O65" s="43">
        <v>-13.64</v>
      </c>
      <c r="P65" s="43">
        <v>-12.82</v>
      </c>
      <c r="Q65" s="43">
        <v>-15.589999999999998</v>
      </c>
      <c r="R65" s="43">
        <v>-12.299999999999999</v>
      </c>
      <c r="S65" s="43">
        <v>-8.8099999999999987</v>
      </c>
      <c r="T65" s="43">
        <v>-4.1400000000000006</v>
      </c>
      <c r="U65" s="43">
        <v>-4.01</v>
      </c>
      <c r="V65" s="43">
        <v>-0.42999999999999972</v>
      </c>
      <c r="W65" s="43">
        <v>-1.4600000000000009</v>
      </c>
      <c r="X65" s="43">
        <v>-8.02</v>
      </c>
      <c r="Y65" s="43">
        <v>-8.4700000000000024</v>
      </c>
      <c r="Z65" s="43">
        <v>-5.2399999999999984</v>
      </c>
      <c r="AA65" s="43">
        <v>-10.5</v>
      </c>
      <c r="AB65" s="41">
        <v>0</v>
      </c>
    </row>
    <row r="66" spans="2:29" ht="17.25" thickTop="1" thickBot="1" x14ac:dyDescent="0.3">
      <c r="B66" s="42" t="str">
        <f t="shared" si="1"/>
        <v>28.10.2022</v>
      </c>
      <c r="C66" s="75">
        <f t="shared" si="2"/>
        <v>-38.72</v>
      </c>
      <c r="D66" s="76"/>
      <c r="E66" s="39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-4.2800000000000011</v>
      </c>
      <c r="R66" s="43">
        <v>-6.629999999999999</v>
      </c>
      <c r="S66" s="43">
        <v>-10.6</v>
      </c>
      <c r="T66" s="43">
        <v>-1.6000000000000014</v>
      </c>
      <c r="U66" s="43">
        <v>-3.6000000000000014</v>
      </c>
      <c r="V66" s="43">
        <v>-1.1600000000000001</v>
      </c>
      <c r="W66" s="43">
        <v>0</v>
      </c>
      <c r="X66" s="43">
        <v>0</v>
      </c>
      <c r="Y66" s="43">
        <v>-4.9800000000000004</v>
      </c>
      <c r="Z66" s="43">
        <v>-0.85999999999999943</v>
      </c>
      <c r="AA66" s="43">
        <v>0</v>
      </c>
      <c r="AB66" s="41">
        <v>-5.01</v>
      </c>
    </row>
    <row r="67" spans="2:29" ht="17.25" thickTop="1" thickBot="1" x14ac:dyDescent="0.3">
      <c r="B67" s="42" t="str">
        <f t="shared" si="1"/>
        <v>29.10.2022</v>
      </c>
      <c r="C67" s="75">
        <f t="shared" si="2"/>
        <v>-36.04</v>
      </c>
      <c r="D67" s="76"/>
      <c r="E67" s="39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-0.69999999999999929</v>
      </c>
      <c r="O67" s="43">
        <v>-4.18</v>
      </c>
      <c r="P67" s="43">
        <v>-2.4299999999999997</v>
      </c>
      <c r="Q67" s="43">
        <v>-5.5</v>
      </c>
      <c r="R67" s="43">
        <v>-3.6400000000000006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-5.98</v>
      </c>
      <c r="Z67" s="43">
        <v>-13.46</v>
      </c>
      <c r="AA67" s="43">
        <v>0</v>
      </c>
      <c r="AB67" s="41">
        <v>-0.14999999999999858</v>
      </c>
    </row>
    <row r="68" spans="2:29" ht="17.25" thickTop="1" thickBot="1" x14ac:dyDescent="0.3">
      <c r="B68" s="42" t="str">
        <f t="shared" si="1"/>
        <v>30.10.2022</v>
      </c>
      <c r="C68" s="75">
        <f t="shared" si="2"/>
        <v>-33.69</v>
      </c>
      <c r="D68" s="76"/>
      <c r="E68" s="39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-1.370000000000001</v>
      </c>
      <c r="X68" s="43">
        <v>-7.0100000000000016</v>
      </c>
      <c r="Y68" s="43">
        <v>-12.889999999999997</v>
      </c>
      <c r="Z68" s="43">
        <v>-10.620000000000001</v>
      </c>
      <c r="AA68" s="43">
        <v>-1.8000000000000007</v>
      </c>
      <c r="AB68" s="41">
        <v>0</v>
      </c>
    </row>
    <row r="69" spans="2:29" ht="16.5" thickTop="1" x14ac:dyDescent="0.25">
      <c r="B69" s="44" t="str">
        <f t="shared" si="1"/>
        <v>31.10.2022</v>
      </c>
      <c r="C69" s="77">
        <f>SUM(E69:AB69)</f>
        <v>-119.62</v>
      </c>
      <c r="D69" s="78"/>
      <c r="E69" s="39">
        <v>-3.6900000000000013</v>
      </c>
      <c r="F69" s="43">
        <v>-9.77</v>
      </c>
      <c r="G69" s="43">
        <v>-9.6700000000000017</v>
      </c>
      <c r="H69" s="43">
        <v>-9.7100000000000009</v>
      </c>
      <c r="I69" s="43">
        <v>-9.6499999999999986</v>
      </c>
      <c r="J69" s="43">
        <v>0</v>
      </c>
      <c r="K69" s="43">
        <v>-3</v>
      </c>
      <c r="L69" s="43">
        <v>-1.5599999999999987</v>
      </c>
      <c r="M69" s="43">
        <v>0</v>
      </c>
      <c r="N69" s="43">
        <v>-7.84</v>
      </c>
      <c r="O69" s="43">
        <v>-10.690000000000001</v>
      </c>
      <c r="P69" s="43">
        <v>0</v>
      </c>
      <c r="Q69" s="43">
        <v>-0.12999999999999901</v>
      </c>
      <c r="R69" s="43">
        <v>-5.84</v>
      </c>
      <c r="S69" s="43">
        <v>-6.0600000000000005</v>
      </c>
      <c r="T69" s="43">
        <v>-1.620000000000001</v>
      </c>
      <c r="U69" s="43">
        <v>-0.35000000000000142</v>
      </c>
      <c r="V69" s="43">
        <v>-11.879999999999999</v>
      </c>
      <c r="W69" s="43">
        <v>-11.559999999999999</v>
      </c>
      <c r="X69" s="43">
        <v>-11.18</v>
      </c>
      <c r="Y69" s="43">
        <v>-3</v>
      </c>
      <c r="Z69" s="43">
        <v>-0.48999999999999844</v>
      </c>
      <c r="AA69" s="43">
        <v>-0.41000000000000014</v>
      </c>
      <c r="AB69" s="41">
        <v>-1.5199999999999996</v>
      </c>
    </row>
    <row r="70" spans="2:29" x14ac:dyDescent="0.25">
      <c r="D70" s="46"/>
    </row>
    <row r="72" spans="2:29" ht="24.75" customHeight="1" thickBot="1" x14ac:dyDescent="0.3">
      <c r="B72" s="79" t="s">
        <v>36</v>
      </c>
      <c r="C72" s="81" t="s">
        <v>37</v>
      </c>
      <c r="D72" s="82"/>
      <c r="E72" s="85" t="s">
        <v>75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9" ht="15.75" customHeight="1" thickTop="1" thickBot="1" x14ac:dyDescent="0.3">
      <c r="B73" s="80"/>
      <c r="C73" s="83"/>
      <c r="D73" s="84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5" t="s">
        <v>25</v>
      </c>
      <c r="AC73" s="4"/>
    </row>
    <row r="74" spans="2:29" ht="17.25" thickTop="1" thickBot="1" x14ac:dyDescent="0.3">
      <c r="B74" s="38" t="str">
        <f>B39</f>
        <v>01.10.2022</v>
      </c>
      <c r="C74" s="47">
        <f>SUMIF(E74:AB74,"&gt;0")</f>
        <v>63.919999999999987</v>
      </c>
      <c r="D74" s="48">
        <f>SUMIF(E74:AB74,"&lt;0")</f>
        <v>-148.70000000000002</v>
      </c>
      <c r="E74" s="49">
        <f>E4+E39</f>
        <v>-4.3299999999999983</v>
      </c>
      <c r="F74" s="50">
        <f t="shared" ref="F74:AB74" si="3">F4+F39</f>
        <v>-9.8500000000000014</v>
      </c>
      <c r="G74" s="50">
        <f t="shared" si="3"/>
        <v>-11.190000000000001</v>
      </c>
      <c r="H74" s="50">
        <f t="shared" si="3"/>
        <v>-12.229999999999999</v>
      </c>
      <c r="I74" s="50">
        <f t="shared" si="3"/>
        <v>-12.1</v>
      </c>
      <c r="J74" s="50">
        <f t="shared" si="3"/>
        <v>-12.020000000000001</v>
      </c>
      <c r="K74" s="50">
        <f t="shared" si="3"/>
        <v>-12.2</v>
      </c>
      <c r="L74" s="50">
        <f t="shared" si="3"/>
        <v>-12.029999999999998</v>
      </c>
      <c r="M74" s="50">
        <f t="shared" si="3"/>
        <v>7.7600000000000016</v>
      </c>
      <c r="N74" s="50">
        <f t="shared" si="3"/>
        <v>12.480000000000004</v>
      </c>
      <c r="O74" s="50">
        <f t="shared" si="3"/>
        <v>15.530000000000001</v>
      </c>
      <c r="P74" s="50">
        <f t="shared" si="3"/>
        <v>-7.759999999999998</v>
      </c>
      <c r="Q74" s="50">
        <f t="shared" si="3"/>
        <v>11.569999999999997</v>
      </c>
      <c r="R74" s="51">
        <f t="shared" si="3"/>
        <v>1.379999999999999</v>
      </c>
      <c r="S74" s="52">
        <f t="shared" si="3"/>
        <v>-12.44</v>
      </c>
      <c r="T74" s="43">
        <f t="shared" si="3"/>
        <v>-4.7699999999999978</v>
      </c>
      <c r="U74" s="43">
        <f t="shared" si="3"/>
        <v>-7.120000000000001</v>
      </c>
      <c r="V74" s="43">
        <f t="shared" si="3"/>
        <v>4.4699999999999989</v>
      </c>
      <c r="W74" s="43">
        <f t="shared" si="3"/>
        <v>8.2399999999999984</v>
      </c>
      <c r="X74" s="43">
        <f t="shared" si="3"/>
        <v>-12.25</v>
      </c>
      <c r="Y74" s="43">
        <f t="shared" si="3"/>
        <v>-11.439999999999998</v>
      </c>
      <c r="Z74" s="43">
        <f t="shared" si="3"/>
        <v>-5.8900000000000006</v>
      </c>
      <c r="AA74" s="43">
        <f t="shared" si="3"/>
        <v>2.4899999999999984</v>
      </c>
      <c r="AB74" s="41">
        <f t="shared" si="3"/>
        <v>-1.0800000000000018</v>
      </c>
    </row>
    <row r="75" spans="2:29" ht="17.25" thickTop="1" thickBot="1" x14ac:dyDescent="0.3">
      <c r="B75" s="42" t="str">
        <f t="shared" ref="B75:B104" si="4">B40</f>
        <v>02.10.2022</v>
      </c>
      <c r="C75" s="47">
        <f t="shared" ref="C75:C104" si="5">SUMIF(E75:AB75,"&gt;0")</f>
        <v>13.119999999999997</v>
      </c>
      <c r="D75" s="48">
        <f t="shared" ref="D75:D104" si="6">SUMIF(E75:AB75,"&lt;0")</f>
        <v>-190.87</v>
      </c>
      <c r="E75" s="53">
        <f t="shared" ref="E75:AB85" si="7">E5+E40</f>
        <v>-6.8000000000000007</v>
      </c>
      <c r="F75" s="43">
        <f t="shared" si="7"/>
        <v>-6.2000000000000028</v>
      </c>
      <c r="G75" s="43">
        <f t="shared" si="7"/>
        <v>-9.68</v>
      </c>
      <c r="H75" s="43">
        <f t="shared" si="7"/>
        <v>-9.8099999999999987</v>
      </c>
      <c r="I75" s="43">
        <f t="shared" si="7"/>
        <v>-9.82</v>
      </c>
      <c r="J75" s="43">
        <f t="shared" si="7"/>
        <v>-9.25</v>
      </c>
      <c r="K75" s="43">
        <f t="shared" si="7"/>
        <v>-4.32</v>
      </c>
      <c r="L75" s="43">
        <f t="shared" si="7"/>
        <v>-10</v>
      </c>
      <c r="M75" s="43">
        <f t="shared" si="7"/>
        <v>-11.890000000000002</v>
      </c>
      <c r="N75" s="43">
        <f t="shared" si="7"/>
        <v>-11.33</v>
      </c>
      <c r="O75" s="43">
        <f t="shared" si="7"/>
        <v>-11.049999999999997</v>
      </c>
      <c r="P75" s="43">
        <f t="shared" si="7"/>
        <v>-11.69</v>
      </c>
      <c r="Q75" s="43">
        <f t="shared" si="7"/>
        <v>-11.640000000000002</v>
      </c>
      <c r="R75" s="43">
        <f t="shared" si="7"/>
        <v>-11.63</v>
      </c>
      <c r="S75" s="43">
        <f t="shared" si="7"/>
        <v>-11.23</v>
      </c>
      <c r="T75" s="43">
        <f t="shared" si="7"/>
        <v>-11.52</v>
      </c>
      <c r="U75" s="43">
        <f t="shared" si="7"/>
        <v>-11.31</v>
      </c>
      <c r="V75" s="43">
        <f t="shared" si="7"/>
        <v>3.34</v>
      </c>
      <c r="W75" s="43">
        <f t="shared" si="7"/>
        <v>4.9499999999999993</v>
      </c>
      <c r="X75" s="43">
        <f t="shared" si="7"/>
        <v>-11.65</v>
      </c>
      <c r="Y75" s="43">
        <f t="shared" si="7"/>
        <v>-5.25</v>
      </c>
      <c r="Z75" s="43">
        <f t="shared" si="7"/>
        <v>-3.7500000000000036</v>
      </c>
      <c r="AA75" s="43">
        <f t="shared" si="7"/>
        <v>4.8299999999999983</v>
      </c>
      <c r="AB75" s="41">
        <f t="shared" si="7"/>
        <v>-1.0500000000000007</v>
      </c>
    </row>
    <row r="76" spans="2:29" ht="17.25" thickTop="1" thickBot="1" x14ac:dyDescent="0.3">
      <c r="B76" s="42" t="str">
        <f t="shared" si="4"/>
        <v>03.10.2022</v>
      </c>
      <c r="C76" s="47">
        <f t="shared" si="5"/>
        <v>59.569999999999993</v>
      </c>
      <c r="D76" s="48">
        <f t="shared" si="6"/>
        <v>-52.61</v>
      </c>
      <c r="E76" s="53">
        <f t="shared" si="7"/>
        <v>-1.3999999999999986</v>
      </c>
      <c r="F76" s="43">
        <f t="shared" si="7"/>
        <v>0</v>
      </c>
      <c r="G76" s="43">
        <f t="shared" si="7"/>
        <v>0</v>
      </c>
      <c r="H76" s="43">
        <f t="shared" si="7"/>
        <v>0</v>
      </c>
      <c r="I76" s="43">
        <f t="shared" si="7"/>
        <v>0</v>
      </c>
      <c r="J76" s="43">
        <f t="shared" si="7"/>
        <v>0</v>
      </c>
      <c r="K76" s="43">
        <f t="shared" si="7"/>
        <v>2.379999999999999</v>
      </c>
      <c r="L76" s="43">
        <f t="shared" si="7"/>
        <v>11.469999999999999</v>
      </c>
      <c r="M76" s="43">
        <f t="shared" si="7"/>
        <v>6.2199999999999989</v>
      </c>
      <c r="N76" s="43">
        <f t="shared" si="7"/>
        <v>7.7199999999999989</v>
      </c>
      <c r="O76" s="43">
        <f t="shared" si="7"/>
        <v>-3.8599999999999994</v>
      </c>
      <c r="P76" s="43">
        <f t="shared" si="7"/>
        <v>2.4299999999999997</v>
      </c>
      <c r="Q76" s="43">
        <f t="shared" si="7"/>
        <v>-11.89</v>
      </c>
      <c r="R76" s="43">
        <f t="shared" si="7"/>
        <v>-7.4699999999999989</v>
      </c>
      <c r="S76" s="43">
        <f t="shared" si="7"/>
        <v>0.38000000000000256</v>
      </c>
      <c r="T76" s="43">
        <f t="shared" si="7"/>
        <v>-5.6899999999999977</v>
      </c>
      <c r="U76" s="43">
        <f t="shared" si="7"/>
        <v>-0.69999999999999929</v>
      </c>
      <c r="V76" s="43">
        <f t="shared" si="7"/>
        <v>1.1199999999999974</v>
      </c>
      <c r="W76" s="43">
        <f t="shared" si="7"/>
        <v>-11.45</v>
      </c>
      <c r="X76" s="43">
        <f t="shared" si="7"/>
        <v>5.1899999999999977</v>
      </c>
      <c r="Y76" s="43">
        <f t="shared" si="7"/>
        <v>3.129999999999999</v>
      </c>
      <c r="Z76" s="43">
        <f t="shared" si="7"/>
        <v>-10.150000000000002</v>
      </c>
      <c r="AA76" s="43">
        <f t="shared" si="7"/>
        <v>13.54</v>
      </c>
      <c r="AB76" s="41">
        <f t="shared" si="7"/>
        <v>5.9899999999999984</v>
      </c>
    </row>
    <row r="77" spans="2:29" ht="17.25" thickTop="1" thickBot="1" x14ac:dyDescent="0.3">
      <c r="B77" s="42" t="str">
        <f t="shared" si="4"/>
        <v>04.10.2022</v>
      </c>
      <c r="C77" s="47">
        <f t="shared" si="5"/>
        <v>51.27000000000001</v>
      </c>
      <c r="D77" s="48">
        <f t="shared" si="6"/>
        <v>-135.91999999999999</v>
      </c>
      <c r="E77" s="53">
        <f t="shared" si="7"/>
        <v>-3.0799999999999983</v>
      </c>
      <c r="F77" s="43">
        <f t="shared" si="7"/>
        <v>-7.8000000000000007</v>
      </c>
      <c r="G77" s="43">
        <f t="shared" si="7"/>
        <v>0</v>
      </c>
      <c r="H77" s="43">
        <f t="shared" si="7"/>
        <v>0</v>
      </c>
      <c r="I77" s="43">
        <f t="shared" si="7"/>
        <v>0</v>
      </c>
      <c r="J77" s="43">
        <f t="shared" si="7"/>
        <v>-9.5</v>
      </c>
      <c r="K77" s="43">
        <f t="shared" si="7"/>
        <v>-12.79</v>
      </c>
      <c r="L77" s="43">
        <f t="shared" si="7"/>
        <v>-2.0700000000000003</v>
      </c>
      <c r="M77" s="43">
        <f t="shared" si="7"/>
        <v>0.71000000000000085</v>
      </c>
      <c r="N77" s="43">
        <f t="shared" si="7"/>
        <v>-10.780000000000001</v>
      </c>
      <c r="O77" s="43">
        <f t="shared" si="7"/>
        <v>-11.370000000000001</v>
      </c>
      <c r="P77" s="43">
        <f t="shared" si="7"/>
        <v>-10.95</v>
      </c>
      <c r="Q77" s="43">
        <f t="shared" si="7"/>
        <v>-11.469999999999999</v>
      </c>
      <c r="R77" s="43">
        <f t="shared" si="7"/>
        <v>-12.64</v>
      </c>
      <c r="S77" s="43">
        <f t="shared" si="7"/>
        <v>-12.76</v>
      </c>
      <c r="T77" s="43">
        <f t="shared" si="7"/>
        <v>-12.690000000000001</v>
      </c>
      <c r="U77" s="43">
        <f t="shared" si="7"/>
        <v>-12.540000000000001</v>
      </c>
      <c r="V77" s="43">
        <f t="shared" si="7"/>
        <v>9.8900000000000041</v>
      </c>
      <c r="W77" s="43">
        <f t="shared" si="7"/>
        <v>5.8999999999999986</v>
      </c>
      <c r="X77" s="43">
        <f t="shared" si="7"/>
        <v>-5.48</v>
      </c>
      <c r="Y77" s="43">
        <f t="shared" si="7"/>
        <v>4.2100000000000009</v>
      </c>
      <c r="Z77" s="43">
        <f t="shared" si="7"/>
        <v>5.8900000000000006</v>
      </c>
      <c r="AA77" s="43">
        <f t="shared" si="7"/>
        <v>12.099999999999998</v>
      </c>
      <c r="AB77" s="41">
        <f t="shared" si="7"/>
        <v>12.570000000000004</v>
      </c>
    </row>
    <row r="78" spans="2:29" ht="17.25" thickTop="1" thickBot="1" x14ac:dyDescent="0.3">
      <c r="B78" s="42" t="str">
        <f t="shared" si="4"/>
        <v>05.10.2022</v>
      </c>
      <c r="C78" s="47">
        <f t="shared" si="5"/>
        <v>49.19</v>
      </c>
      <c r="D78" s="48">
        <f t="shared" si="6"/>
        <v>-181.96</v>
      </c>
      <c r="E78" s="53">
        <f t="shared" si="7"/>
        <v>11.07</v>
      </c>
      <c r="F78" s="43">
        <f t="shared" si="7"/>
        <v>11.530000000000001</v>
      </c>
      <c r="G78" s="43">
        <f t="shared" si="7"/>
        <v>0</v>
      </c>
      <c r="H78" s="43">
        <f t="shared" si="7"/>
        <v>0</v>
      </c>
      <c r="I78" s="54">
        <f t="shared" si="7"/>
        <v>0</v>
      </c>
      <c r="J78" s="43">
        <f t="shared" si="7"/>
        <v>-9.5799999999999983</v>
      </c>
      <c r="K78" s="43">
        <f t="shared" si="7"/>
        <v>8.6000000000000014</v>
      </c>
      <c r="L78" s="43">
        <f t="shared" si="7"/>
        <v>-3.1300000000000026</v>
      </c>
      <c r="M78" s="43">
        <f t="shared" si="7"/>
        <v>-15.329999999999998</v>
      </c>
      <c r="N78" s="43">
        <f t="shared" si="7"/>
        <v>-15.68</v>
      </c>
      <c r="O78" s="43">
        <f t="shared" si="7"/>
        <v>-14.720000000000002</v>
      </c>
      <c r="P78" s="43">
        <f t="shared" si="7"/>
        <v>-14.690000000000001</v>
      </c>
      <c r="Q78" s="43">
        <f t="shared" si="7"/>
        <v>-15.05</v>
      </c>
      <c r="R78" s="43">
        <f t="shared" si="7"/>
        <v>-15.080000000000002</v>
      </c>
      <c r="S78" s="43">
        <f t="shared" si="7"/>
        <v>-14.96</v>
      </c>
      <c r="T78" s="43">
        <f t="shared" si="7"/>
        <v>-15.2</v>
      </c>
      <c r="U78" s="43">
        <f t="shared" si="7"/>
        <v>-15.739999999999998</v>
      </c>
      <c r="V78" s="43">
        <f t="shared" si="7"/>
        <v>0.5</v>
      </c>
      <c r="W78" s="43">
        <f t="shared" si="7"/>
        <v>10.229999999999997</v>
      </c>
      <c r="X78" s="43">
        <f t="shared" si="7"/>
        <v>-10.43</v>
      </c>
      <c r="Y78" s="43">
        <f t="shared" si="7"/>
        <v>-13.5</v>
      </c>
      <c r="Z78" s="43">
        <f t="shared" si="7"/>
        <v>-4.8099999999999987</v>
      </c>
      <c r="AA78" s="43">
        <f t="shared" si="7"/>
        <v>7.2600000000000016</v>
      </c>
      <c r="AB78" s="41">
        <f t="shared" si="7"/>
        <v>-4.0600000000000005</v>
      </c>
    </row>
    <row r="79" spans="2:29" ht="17.25" thickTop="1" thickBot="1" x14ac:dyDescent="0.3">
      <c r="B79" s="42" t="str">
        <f t="shared" si="4"/>
        <v>06.10.2022</v>
      </c>
      <c r="C79" s="47">
        <f t="shared" si="5"/>
        <v>80.347499999999997</v>
      </c>
      <c r="D79" s="48">
        <f t="shared" si="6"/>
        <v>-147.51249999999999</v>
      </c>
      <c r="E79" s="53">
        <f t="shared" si="7"/>
        <v>9.3499999999999979</v>
      </c>
      <c r="F79" s="43">
        <f t="shared" si="7"/>
        <v>11.680000000000003</v>
      </c>
      <c r="G79" s="43">
        <f t="shared" si="7"/>
        <v>0</v>
      </c>
      <c r="H79" s="43">
        <f t="shared" si="7"/>
        <v>0</v>
      </c>
      <c r="I79" s="43">
        <f t="shared" si="7"/>
        <v>0</v>
      </c>
      <c r="J79" s="43">
        <f t="shared" si="7"/>
        <v>-3.870000000000001</v>
      </c>
      <c r="K79" s="43">
        <f t="shared" si="7"/>
        <v>3.9400000000000013</v>
      </c>
      <c r="L79" s="43">
        <f t="shared" si="7"/>
        <v>5.6000000000000014</v>
      </c>
      <c r="M79" s="43">
        <f t="shared" si="7"/>
        <v>0.21250000000000213</v>
      </c>
      <c r="N79" s="43">
        <f t="shared" si="7"/>
        <v>5.6000000000000014</v>
      </c>
      <c r="O79" s="43">
        <f t="shared" si="7"/>
        <v>-10.479999999999997</v>
      </c>
      <c r="P79" s="43">
        <f t="shared" si="7"/>
        <v>-21.380000000000003</v>
      </c>
      <c r="Q79" s="43">
        <f t="shared" si="7"/>
        <v>-17.940000000000001</v>
      </c>
      <c r="R79" s="43">
        <f t="shared" si="7"/>
        <v>-20.7</v>
      </c>
      <c r="S79" s="43">
        <f t="shared" si="7"/>
        <v>-25.009999999999998</v>
      </c>
      <c r="T79" s="43">
        <f t="shared" si="7"/>
        <v>-24.58</v>
      </c>
      <c r="U79" s="43">
        <f t="shared" si="7"/>
        <v>1.5674999999999955</v>
      </c>
      <c r="V79" s="43">
        <f t="shared" si="7"/>
        <v>1.4050000000000029</v>
      </c>
      <c r="W79" s="43">
        <f t="shared" si="7"/>
        <v>19.487499999999997</v>
      </c>
      <c r="X79" s="43">
        <f t="shared" si="7"/>
        <v>11.597500000000004</v>
      </c>
      <c r="Y79" s="43">
        <f t="shared" si="7"/>
        <v>9.9074999999999989</v>
      </c>
      <c r="Z79" s="43">
        <f t="shared" si="7"/>
        <v>-21.83</v>
      </c>
      <c r="AA79" s="43">
        <f t="shared" si="7"/>
        <v>0</v>
      </c>
      <c r="AB79" s="41">
        <f t="shared" si="7"/>
        <v>-1.7225000000000001</v>
      </c>
    </row>
    <row r="80" spans="2:29" ht="17.25" thickTop="1" thickBot="1" x14ac:dyDescent="0.3">
      <c r="B80" s="42" t="str">
        <f t="shared" si="4"/>
        <v>07.10.2022</v>
      </c>
      <c r="C80" s="47">
        <f t="shared" si="5"/>
        <v>54.25</v>
      </c>
      <c r="D80" s="48">
        <f t="shared" si="6"/>
        <v>-101.31</v>
      </c>
      <c r="E80" s="53">
        <f t="shared" si="7"/>
        <v>0</v>
      </c>
      <c r="F80" s="43">
        <f t="shared" si="7"/>
        <v>-0.76000000000000156</v>
      </c>
      <c r="G80" s="43">
        <f t="shared" si="7"/>
        <v>0</v>
      </c>
      <c r="H80" s="43">
        <f t="shared" si="7"/>
        <v>0</v>
      </c>
      <c r="I80" s="43">
        <f t="shared" si="7"/>
        <v>0</v>
      </c>
      <c r="J80" s="43">
        <f t="shared" si="7"/>
        <v>-1.3500000000000014</v>
      </c>
      <c r="K80" s="43">
        <f t="shared" si="7"/>
        <v>0</v>
      </c>
      <c r="L80" s="43">
        <f t="shared" si="7"/>
        <v>0</v>
      </c>
      <c r="M80" s="43">
        <f t="shared" si="7"/>
        <v>2.5799999999999983</v>
      </c>
      <c r="N80" s="43">
        <f t="shared" si="7"/>
        <v>-17.350000000000001</v>
      </c>
      <c r="O80" s="43">
        <f t="shared" si="7"/>
        <v>-0.32000000000000028</v>
      </c>
      <c r="P80" s="43">
        <f t="shared" si="7"/>
        <v>-15.92</v>
      </c>
      <c r="Q80" s="43">
        <f t="shared" si="7"/>
        <v>-3.7099999999999973</v>
      </c>
      <c r="R80" s="43">
        <f t="shared" si="7"/>
        <v>15.600000000000001</v>
      </c>
      <c r="S80" s="43">
        <f t="shared" si="7"/>
        <v>18.830000000000002</v>
      </c>
      <c r="T80" s="43">
        <f t="shared" si="7"/>
        <v>7.18</v>
      </c>
      <c r="U80" s="43">
        <f t="shared" si="7"/>
        <v>-5.0100000000000016</v>
      </c>
      <c r="V80" s="43">
        <f t="shared" si="7"/>
        <v>10.059999999999999</v>
      </c>
      <c r="W80" s="43">
        <f t="shared" si="7"/>
        <v>-4.5500000000000007</v>
      </c>
      <c r="X80" s="43">
        <f t="shared" si="7"/>
        <v>-6.16</v>
      </c>
      <c r="Y80" s="43">
        <f t="shared" si="7"/>
        <v>-10.170000000000002</v>
      </c>
      <c r="Z80" s="43">
        <f t="shared" si="7"/>
        <v>-18.670000000000002</v>
      </c>
      <c r="AA80" s="43">
        <f t="shared" si="7"/>
        <v>-9.8000000000000007</v>
      </c>
      <c r="AB80" s="41">
        <f t="shared" si="7"/>
        <v>-7.5399999999999991</v>
      </c>
    </row>
    <row r="81" spans="2:28" ht="17.25" thickTop="1" thickBot="1" x14ac:dyDescent="0.3">
      <c r="B81" s="42" t="str">
        <f t="shared" si="4"/>
        <v>08.10.2022</v>
      </c>
      <c r="C81" s="47">
        <f t="shared" si="5"/>
        <v>0</v>
      </c>
      <c r="D81" s="48">
        <f t="shared" si="6"/>
        <v>-185.8</v>
      </c>
      <c r="E81" s="53">
        <f t="shared" si="7"/>
        <v>-3.259999999999998</v>
      </c>
      <c r="F81" s="43">
        <f t="shared" si="7"/>
        <v>0</v>
      </c>
      <c r="G81" s="43">
        <f t="shared" si="7"/>
        <v>0</v>
      </c>
      <c r="H81" s="43">
        <f t="shared" si="7"/>
        <v>0</v>
      </c>
      <c r="I81" s="43">
        <f t="shared" si="7"/>
        <v>0</v>
      </c>
      <c r="J81" s="43">
        <f t="shared" si="7"/>
        <v>0</v>
      </c>
      <c r="K81" s="43">
        <f t="shared" si="7"/>
        <v>0</v>
      </c>
      <c r="L81" s="43">
        <f t="shared" si="7"/>
        <v>0</v>
      </c>
      <c r="M81" s="43">
        <f t="shared" si="7"/>
        <v>-8.61</v>
      </c>
      <c r="N81" s="43">
        <f t="shared" si="7"/>
        <v>-12.559999999999999</v>
      </c>
      <c r="O81" s="43">
        <f t="shared" si="7"/>
        <v>-12.55</v>
      </c>
      <c r="P81" s="43">
        <f t="shared" si="7"/>
        <v>-12.57</v>
      </c>
      <c r="Q81" s="43">
        <f t="shared" si="7"/>
        <v>-12.510000000000002</v>
      </c>
      <c r="R81" s="43">
        <f t="shared" si="7"/>
        <v>-12.52</v>
      </c>
      <c r="S81" s="43">
        <f t="shared" si="7"/>
        <v>-12.600000000000001</v>
      </c>
      <c r="T81" s="43">
        <f t="shared" si="7"/>
        <v>-12.52</v>
      </c>
      <c r="U81" s="43">
        <f t="shared" si="7"/>
        <v>-12.510000000000002</v>
      </c>
      <c r="V81" s="43">
        <f t="shared" si="7"/>
        <v>-12.510000000000002</v>
      </c>
      <c r="W81" s="43">
        <f t="shared" si="7"/>
        <v>-12.559999999999999</v>
      </c>
      <c r="X81" s="43">
        <f t="shared" si="7"/>
        <v>-14.65</v>
      </c>
      <c r="Y81" s="43">
        <f t="shared" si="7"/>
        <v>-2.8599999999999994</v>
      </c>
      <c r="Z81" s="43">
        <f t="shared" si="7"/>
        <v>-13.120000000000001</v>
      </c>
      <c r="AA81" s="43">
        <f t="shared" si="7"/>
        <v>-12.41</v>
      </c>
      <c r="AB81" s="41">
        <f t="shared" si="7"/>
        <v>-5.48</v>
      </c>
    </row>
    <row r="82" spans="2:28" ht="17.25" thickTop="1" thickBot="1" x14ac:dyDescent="0.3">
      <c r="B82" s="42" t="str">
        <f t="shared" si="4"/>
        <v>09.10.2022</v>
      </c>
      <c r="C82" s="47">
        <f t="shared" si="5"/>
        <v>24.510000000000009</v>
      </c>
      <c r="D82" s="48">
        <f t="shared" si="6"/>
        <v>-168.89</v>
      </c>
      <c r="E82" s="53">
        <f t="shared" si="7"/>
        <v>-3.8599999999999994</v>
      </c>
      <c r="F82" s="43">
        <f t="shared" si="7"/>
        <v>0</v>
      </c>
      <c r="G82" s="43">
        <f t="shared" si="7"/>
        <v>0</v>
      </c>
      <c r="H82" s="43">
        <f t="shared" si="7"/>
        <v>0</v>
      </c>
      <c r="I82" s="43">
        <f t="shared" si="7"/>
        <v>0</v>
      </c>
      <c r="J82" s="43">
        <f t="shared" si="7"/>
        <v>0</v>
      </c>
      <c r="K82" s="43">
        <f t="shared" si="7"/>
        <v>0</v>
      </c>
      <c r="L82" s="43">
        <f t="shared" si="7"/>
        <v>0</v>
      </c>
      <c r="M82" s="43">
        <f t="shared" si="7"/>
        <v>-11.509999999999998</v>
      </c>
      <c r="N82" s="43">
        <f t="shared" si="7"/>
        <v>11.320000000000004</v>
      </c>
      <c r="O82" s="43">
        <f t="shared" si="7"/>
        <v>-8.8500000000000014</v>
      </c>
      <c r="P82" s="43">
        <f t="shared" si="7"/>
        <v>-14.879999999999999</v>
      </c>
      <c r="Q82" s="43">
        <f t="shared" si="7"/>
        <v>-15.81</v>
      </c>
      <c r="R82" s="43">
        <f t="shared" si="7"/>
        <v>-12.790000000000001</v>
      </c>
      <c r="S82" s="43">
        <f t="shared" si="7"/>
        <v>-15.860000000000001</v>
      </c>
      <c r="T82" s="43">
        <f t="shared" si="7"/>
        <v>-15.870000000000001</v>
      </c>
      <c r="U82" s="43">
        <f t="shared" si="7"/>
        <v>-15.6</v>
      </c>
      <c r="V82" s="43">
        <f t="shared" si="7"/>
        <v>-15.270000000000001</v>
      </c>
      <c r="W82" s="43">
        <f t="shared" si="7"/>
        <v>-6.0400000000000009</v>
      </c>
      <c r="X82" s="43">
        <f t="shared" si="7"/>
        <v>-3.0399999999999991</v>
      </c>
      <c r="Y82" s="43">
        <f t="shared" si="7"/>
        <v>-9.8500000000000014</v>
      </c>
      <c r="Z82" s="43">
        <f t="shared" si="7"/>
        <v>-9.02</v>
      </c>
      <c r="AA82" s="43">
        <f t="shared" si="7"/>
        <v>-10.64</v>
      </c>
      <c r="AB82" s="41">
        <f t="shared" si="7"/>
        <v>13.190000000000005</v>
      </c>
    </row>
    <row r="83" spans="2:28" ht="17.25" thickTop="1" thickBot="1" x14ac:dyDescent="0.3">
      <c r="B83" s="42" t="str">
        <f t="shared" si="4"/>
        <v>10.10.2022</v>
      </c>
      <c r="C83" s="47">
        <f t="shared" si="5"/>
        <v>7.41</v>
      </c>
      <c r="D83" s="48">
        <f t="shared" si="6"/>
        <v>-91.71</v>
      </c>
      <c r="E83" s="53">
        <f t="shared" si="7"/>
        <v>-3.370000000000001</v>
      </c>
      <c r="F83" s="43">
        <f t="shared" si="7"/>
        <v>-8.620000000000001</v>
      </c>
      <c r="G83" s="43">
        <f t="shared" si="7"/>
        <v>0</v>
      </c>
      <c r="H83" s="43">
        <f t="shared" si="7"/>
        <v>0</v>
      </c>
      <c r="I83" s="43">
        <f t="shared" si="7"/>
        <v>0</v>
      </c>
      <c r="J83" s="43">
        <f t="shared" si="7"/>
        <v>0</v>
      </c>
      <c r="K83" s="43">
        <f t="shared" si="7"/>
        <v>0</v>
      </c>
      <c r="L83" s="43">
        <f t="shared" si="7"/>
        <v>0</v>
      </c>
      <c r="M83" s="43">
        <f t="shared" si="7"/>
        <v>1.120000000000001</v>
      </c>
      <c r="N83" s="43">
        <f t="shared" si="7"/>
        <v>2.0300000000000011</v>
      </c>
      <c r="O83" s="43">
        <f t="shared" si="7"/>
        <v>1.3099999999999987</v>
      </c>
      <c r="P83" s="43">
        <f t="shared" si="7"/>
        <v>2.9499999999999993</v>
      </c>
      <c r="Q83" s="43">
        <f t="shared" si="7"/>
        <v>-3</v>
      </c>
      <c r="R83" s="43">
        <f t="shared" si="7"/>
        <v>-1.9499999999999993</v>
      </c>
      <c r="S83" s="43">
        <f t="shared" si="7"/>
        <v>-1.7199999999999989</v>
      </c>
      <c r="T83" s="43">
        <f t="shared" si="7"/>
        <v>-3</v>
      </c>
      <c r="U83" s="43">
        <f t="shared" si="7"/>
        <v>-3</v>
      </c>
      <c r="V83" s="43">
        <f t="shared" si="7"/>
        <v>-6.82</v>
      </c>
      <c r="W83" s="43">
        <f t="shared" si="7"/>
        <v>-15.149999999999999</v>
      </c>
      <c r="X83" s="43">
        <f t="shared" si="7"/>
        <v>-14.539999999999997</v>
      </c>
      <c r="Y83" s="43">
        <f t="shared" si="7"/>
        <v>-15.130000000000003</v>
      </c>
      <c r="Z83" s="43">
        <f t="shared" si="7"/>
        <v>-11.91</v>
      </c>
      <c r="AA83" s="43">
        <f t="shared" si="7"/>
        <v>-0.44999999999999929</v>
      </c>
      <c r="AB83" s="41">
        <f t="shared" si="7"/>
        <v>-3.0499999999999972</v>
      </c>
    </row>
    <row r="84" spans="2:28" ht="17.25" thickTop="1" thickBot="1" x14ac:dyDescent="0.3">
      <c r="B84" s="42" t="str">
        <f t="shared" si="4"/>
        <v>11.10.2022</v>
      </c>
      <c r="C84" s="47">
        <f t="shared" si="5"/>
        <v>53.999999999999986</v>
      </c>
      <c r="D84" s="48">
        <f t="shared" si="6"/>
        <v>-23.319999999999997</v>
      </c>
      <c r="E84" s="53">
        <f t="shared" si="7"/>
        <v>-3.5399999999999991</v>
      </c>
      <c r="F84" s="43">
        <f t="shared" si="7"/>
        <v>0</v>
      </c>
      <c r="G84" s="43">
        <f t="shared" si="7"/>
        <v>0</v>
      </c>
      <c r="H84" s="43">
        <f t="shared" si="7"/>
        <v>0</v>
      </c>
      <c r="I84" s="43">
        <f t="shared" si="7"/>
        <v>0</v>
      </c>
      <c r="J84" s="43">
        <f t="shared" si="7"/>
        <v>0</v>
      </c>
      <c r="K84" s="43">
        <f t="shared" si="7"/>
        <v>0</v>
      </c>
      <c r="L84" s="43">
        <f t="shared" si="7"/>
        <v>0</v>
      </c>
      <c r="M84" s="43">
        <f t="shared" si="7"/>
        <v>-3</v>
      </c>
      <c r="N84" s="43">
        <f t="shared" si="7"/>
        <v>0.66000000000000014</v>
      </c>
      <c r="O84" s="43">
        <f t="shared" si="7"/>
        <v>2</v>
      </c>
      <c r="P84" s="43">
        <f t="shared" si="7"/>
        <v>-1.9699999999999989</v>
      </c>
      <c r="Q84" s="43">
        <f t="shared" si="7"/>
        <v>2.3999999999999986</v>
      </c>
      <c r="R84" s="43">
        <f t="shared" si="7"/>
        <v>2.8099999999999987</v>
      </c>
      <c r="S84" s="43">
        <f t="shared" si="7"/>
        <v>1.3900000000000006</v>
      </c>
      <c r="T84" s="43">
        <f t="shared" si="7"/>
        <v>-0.44000000000000128</v>
      </c>
      <c r="U84" s="43">
        <f t="shared" si="7"/>
        <v>-2.5399999999999991</v>
      </c>
      <c r="V84" s="43">
        <f t="shared" si="7"/>
        <v>-11.829999999999998</v>
      </c>
      <c r="W84" s="43">
        <f t="shared" si="7"/>
        <v>1.1099999999999994</v>
      </c>
      <c r="X84" s="43">
        <f t="shared" si="7"/>
        <v>5.1699999999999982</v>
      </c>
      <c r="Y84" s="43">
        <f t="shared" si="7"/>
        <v>5.3900000000000006</v>
      </c>
      <c r="Z84" s="43">
        <f t="shared" si="7"/>
        <v>13.319999999999997</v>
      </c>
      <c r="AA84" s="43">
        <f t="shared" si="7"/>
        <v>14.009999999999998</v>
      </c>
      <c r="AB84" s="41">
        <f t="shared" si="7"/>
        <v>5.7399999999999984</v>
      </c>
    </row>
    <row r="85" spans="2:28" ht="17.25" thickTop="1" thickBot="1" x14ac:dyDescent="0.3">
      <c r="B85" s="42" t="str">
        <f t="shared" si="4"/>
        <v>12.10.2022</v>
      </c>
      <c r="C85" s="47">
        <f t="shared" si="5"/>
        <v>92</v>
      </c>
      <c r="D85" s="48">
        <f t="shared" si="6"/>
        <v>-6.509999999999998</v>
      </c>
      <c r="E85" s="53">
        <f t="shared" si="7"/>
        <v>0.92999999999999972</v>
      </c>
      <c r="F85" s="43">
        <f t="shared" si="7"/>
        <v>0</v>
      </c>
      <c r="G85" s="43">
        <f t="shared" si="7"/>
        <v>0</v>
      </c>
      <c r="H85" s="43">
        <f t="shared" si="7"/>
        <v>0</v>
      </c>
      <c r="I85" s="43">
        <f t="shared" si="7"/>
        <v>0</v>
      </c>
      <c r="J85" s="43">
        <f t="shared" si="7"/>
        <v>0</v>
      </c>
      <c r="K85" s="43">
        <f t="shared" si="7"/>
        <v>0</v>
      </c>
      <c r="L85" s="43">
        <f t="shared" si="7"/>
        <v>0</v>
      </c>
      <c r="M85" s="43">
        <f t="shared" si="7"/>
        <v>1.7399999999999984</v>
      </c>
      <c r="N85" s="43">
        <f t="shared" si="7"/>
        <v>-1.120000000000001</v>
      </c>
      <c r="O85" s="43">
        <f t="shared" si="7"/>
        <v>1.1700000000000017</v>
      </c>
      <c r="P85" s="43">
        <f t="shared" si="7"/>
        <v>1.4600000000000009</v>
      </c>
      <c r="Q85" s="43">
        <f t="shared" si="7"/>
        <v>1.25</v>
      </c>
      <c r="R85" s="43">
        <f t="shared" si="7"/>
        <v>-3</v>
      </c>
      <c r="S85" s="43">
        <f t="shared" si="7"/>
        <v>-7.9999999999998295E-2</v>
      </c>
      <c r="T85" s="43">
        <f t="shared" ref="T85:AB85" si="8">T15+T50</f>
        <v>-1.0799999999999983</v>
      </c>
      <c r="U85" s="43">
        <f t="shared" si="8"/>
        <v>-1.2300000000000004</v>
      </c>
      <c r="V85" s="43">
        <f t="shared" si="8"/>
        <v>10.720000000000002</v>
      </c>
      <c r="W85" s="43">
        <f t="shared" si="8"/>
        <v>14.639999999999997</v>
      </c>
      <c r="X85" s="43">
        <f t="shared" si="8"/>
        <v>11.68</v>
      </c>
      <c r="Y85" s="43">
        <f t="shared" si="8"/>
        <v>18.05</v>
      </c>
      <c r="Z85" s="43">
        <f t="shared" si="8"/>
        <v>14.66</v>
      </c>
      <c r="AA85" s="43">
        <f t="shared" si="8"/>
        <v>10.82</v>
      </c>
      <c r="AB85" s="41">
        <f t="shared" si="8"/>
        <v>4.879999999999999</v>
      </c>
    </row>
    <row r="86" spans="2:28" ht="17.25" thickTop="1" thickBot="1" x14ac:dyDescent="0.3">
      <c r="B86" s="42" t="str">
        <f t="shared" si="4"/>
        <v>13.10.2022</v>
      </c>
      <c r="C86" s="47">
        <f t="shared" si="5"/>
        <v>149.19999999999996</v>
      </c>
      <c r="D86" s="48">
        <f t="shared" si="6"/>
        <v>-18.55</v>
      </c>
      <c r="E86" s="53">
        <f t="shared" ref="E86:AB96" si="9">E16+E51</f>
        <v>2.120000000000001</v>
      </c>
      <c r="F86" s="43">
        <f t="shared" si="9"/>
        <v>0</v>
      </c>
      <c r="G86" s="43">
        <f t="shared" si="9"/>
        <v>0</v>
      </c>
      <c r="H86" s="43">
        <f t="shared" si="9"/>
        <v>0</v>
      </c>
      <c r="I86" s="43">
        <f t="shared" si="9"/>
        <v>0</v>
      </c>
      <c r="J86" s="43">
        <f t="shared" si="9"/>
        <v>0</v>
      </c>
      <c r="K86" s="43">
        <f t="shared" si="9"/>
        <v>0</v>
      </c>
      <c r="L86" s="43">
        <f t="shared" si="9"/>
        <v>0</v>
      </c>
      <c r="M86" s="43">
        <f t="shared" si="9"/>
        <v>11.759999999999998</v>
      </c>
      <c r="N86" s="43">
        <f t="shared" si="9"/>
        <v>13.630000000000003</v>
      </c>
      <c r="O86" s="43">
        <f t="shared" si="9"/>
        <v>-15.11</v>
      </c>
      <c r="P86" s="43">
        <f t="shared" si="9"/>
        <v>9.4599999999999973</v>
      </c>
      <c r="Q86" s="43">
        <f t="shared" si="9"/>
        <v>3.3499999999999979</v>
      </c>
      <c r="R86" s="43">
        <f t="shared" si="9"/>
        <v>-3.4400000000000013</v>
      </c>
      <c r="S86" s="43">
        <f t="shared" si="9"/>
        <v>17.86</v>
      </c>
      <c r="T86" s="43">
        <f t="shared" si="9"/>
        <v>2.6999999999999993</v>
      </c>
      <c r="U86" s="43">
        <f t="shared" si="9"/>
        <v>5.1099999999999994</v>
      </c>
      <c r="V86" s="43">
        <f t="shared" si="9"/>
        <v>17.47</v>
      </c>
      <c r="W86" s="43">
        <f t="shared" si="9"/>
        <v>18.809999999999999</v>
      </c>
      <c r="X86" s="43">
        <f t="shared" si="9"/>
        <v>14.319999999999997</v>
      </c>
      <c r="Y86" s="43">
        <f t="shared" si="9"/>
        <v>18.129999999999995</v>
      </c>
      <c r="Z86" s="43">
        <f t="shared" si="9"/>
        <v>3.3500000000000014</v>
      </c>
      <c r="AA86" s="43">
        <f t="shared" si="9"/>
        <v>4.7099999999999973</v>
      </c>
      <c r="AB86" s="41">
        <f t="shared" si="9"/>
        <v>6.4199999999999982</v>
      </c>
    </row>
    <row r="87" spans="2:28" ht="17.25" thickTop="1" thickBot="1" x14ac:dyDescent="0.3">
      <c r="B87" s="42" t="str">
        <f t="shared" si="4"/>
        <v>14.10.2022</v>
      </c>
      <c r="C87" s="47">
        <f t="shared" si="5"/>
        <v>178.96</v>
      </c>
      <c r="D87" s="48">
        <f t="shared" si="6"/>
        <v>-23.53</v>
      </c>
      <c r="E87" s="39">
        <f t="shared" si="9"/>
        <v>-5.2399999999999984</v>
      </c>
      <c r="F87" s="43">
        <f t="shared" si="9"/>
        <v>0</v>
      </c>
      <c r="G87" s="43">
        <f t="shared" si="9"/>
        <v>0</v>
      </c>
      <c r="H87" s="43">
        <f t="shared" si="9"/>
        <v>0</v>
      </c>
      <c r="I87" s="43">
        <f t="shared" si="9"/>
        <v>0</v>
      </c>
      <c r="J87" s="43">
        <f t="shared" si="9"/>
        <v>0</v>
      </c>
      <c r="K87" s="43">
        <f t="shared" si="9"/>
        <v>0</v>
      </c>
      <c r="L87" s="43">
        <f t="shared" si="9"/>
        <v>-3</v>
      </c>
      <c r="M87" s="43">
        <f t="shared" si="9"/>
        <v>8.3100000000000023</v>
      </c>
      <c r="N87" s="43">
        <f t="shared" si="9"/>
        <v>15.27</v>
      </c>
      <c r="O87" s="43">
        <f t="shared" si="9"/>
        <v>15.34</v>
      </c>
      <c r="P87" s="43">
        <f t="shared" si="9"/>
        <v>15.370000000000001</v>
      </c>
      <c r="Q87" s="43">
        <f t="shared" si="9"/>
        <v>15.25</v>
      </c>
      <c r="R87" s="43">
        <f t="shared" si="9"/>
        <v>11.68</v>
      </c>
      <c r="S87" s="43">
        <f t="shared" si="9"/>
        <v>14.659999999999997</v>
      </c>
      <c r="T87" s="43">
        <f t="shared" si="9"/>
        <v>13.18</v>
      </c>
      <c r="U87" s="43">
        <f t="shared" si="9"/>
        <v>18.049999999999997</v>
      </c>
      <c r="V87" s="43">
        <f t="shared" si="9"/>
        <v>14.190000000000001</v>
      </c>
      <c r="W87" s="43">
        <f t="shared" si="9"/>
        <v>17.040000000000003</v>
      </c>
      <c r="X87" s="43">
        <f t="shared" si="9"/>
        <v>-0.14000000000000057</v>
      </c>
      <c r="Y87" s="43">
        <f t="shared" si="9"/>
        <v>-9.7100000000000009</v>
      </c>
      <c r="Z87" s="43">
        <f t="shared" si="9"/>
        <v>3.9800000000000004</v>
      </c>
      <c r="AA87" s="43">
        <f t="shared" si="9"/>
        <v>16.640000000000004</v>
      </c>
      <c r="AB87" s="41">
        <f t="shared" si="9"/>
        <v>-5.4400000000000013</v>
      </c>
    </row>
    <row r="88" spans="2:28" ht="17.25" thickTop="1" thickBot="1" x14ac:dyDescent="0.3">
      <c r="B88" s="42" t="str">
        <f t="shared" si="4"/>
        <v>15.10.2022</v>
      </c>
      <c r="C88" s="47">
        <f t="shared" si="5"/>
        <v>72.540000000000006</v>
      </c>
      <c r="D88" s="48">
        <f t="shared" si="6"/>
        <v>-59.649999999999991</v>
      </c>
      <c r="E88" s="53">
        <f t="shared" si="9"/>
        <v>-4.9499999999999993</v>
      </c>
      <c r="F88" s="43">
        <f t="shared" si="9"/>
        <v>0</v>
      </c>
      <c r="G88" s="43">
        <f t="shared" si="9"/>
        <v>0</v>
      </c>
      <c r="H88" s="43">
        <f t="shared" si="9"/>
        <v>0</v>
      </c>
      <c r="I88" s="43">
        <f t="shared" si="9"/>
        <v>0</v>
      </c>
      <c r="J88" s="43">
        <f t="shared" si="9"/>
        <v>0</v>
      </c>
      <c r="K88" s="43">
        <f t="shared" si="9"/>
        <v>0</v>
      </c>
      <c r="L88" s="43">
        <f t="shared" si="9"/>
        <v>-3</v>
      </c>
      <c r="M88" s="43">
        <f t="shared" si="9"/>
        <v>-11.579999999999998</v>
      </c>
      <c r="N88" s="43">
        <f t="shared" si="9"/>
        <v>0.53000000000000114</v>
      </c>
      <c r="O88" s="43">
        <f t="shared" si="9"/>
        <v>-11.89</v>
      </c>
      <c r="P88" s="43">
        <f t="shared" si="9"/>
        <v>-11.59</v>
      </c>
      <c r="Q88" s="43">
        <f t="shared" si="9"/>
        <v>5.3099999999999987</v>
      </c>
      <c r="R88" s="43">
        <f t="shared" si="9"/>
        <v>0.84999999999999787</v>
      </c>
      <c r="S88" s="43">
        <f t="shared" si="9"/>
        <v>-3.8999999999999986</v>
      </c>
      <c r="T88" s="43">
        <f t="shared" si="9"/>
        <v>5.879999999999999</v>
      </c>
      <c r="U88" s="43">
        <f t="shared" si="9"/>
        <v>14.740000000000002</v>
      </c>
      <c r="V88" s="43">
        <f t="shared" si="9"/>
        <v>13.920000000000002</v>
      </c>
      <c r="W88" s="43">
        <f t="shared" si="9"/>
        <v>10.370000000000001</v>
      </c>
      <c r="X88" s="43">
        <f t="shared" si="9"/>
        <v>6.57</v>
      </c>
      <c r="Y88" s="43">
        <f t="shared" si="9"/>
        <v>-9.8699999999999992</v>
      </c>
      <c r="Z88" s="43">
        <f t="shared" si="9"/>
        <v>2.2600000000000016</v>
      </c>
      <c r="AA88" s="43">
        <f t="shared" si="9"/>
        <v>12.109999999999996</v>
      </c>
      <c r="AB88" s="41">
        <f t="shared" si="9"/>
        <v>-2.870000000000001</v>
      </c>
    </row>
    <row r="89" spans="2:28" ht="17.25" thickTop="1" thickBot="1" x14ac:dyDescent="0.3">
      <c r="B89" s="42" t="str">
        <f t="shared" si="4"/>
        <v>16.10.2022</v>
      </c>
      <c r="C89" s="47">
        <f t="shared" si="5"/>
        <v>70.48</v>
      </c>
      <c r="D89" s="48">
        <f t="shared" si="6"/>
        <v>-39.450000000000003</v>
      </c>
      <c r="E89" s="53">
        <f t="shared" si="9"/>
        <v>9.6000000000000014</v>
      </c>
      <c r="F89" s="43">
        <f t="shared" si="9"/>
        <v>0</v>
      </c>
      <c r="G89" s="43">
        <f t="shared" si="9"/>
        <v>0</v>
      </c>
      <c r="H89" s="43">
        <f t="shared" si="9"/>
        <v>0</v>
      </c>
      <c r="I89" s="43">
        <f t="shared" si="9"/>
        <v>0</v>
      </c>
      <c r="J89" s="43">
        <f t="shared" si="9"/>
        <v>0</v>
      </c>
      <c r="K89" s="43">
        <f t="shared" si="9"/>
        <v>0</v>
      </c>
      <c r="L89" s="43">
        <f t="shared" si="9"/>
        <v>0</v>
      </c>
      <c r="M89" s="43">
        <f t="shared" si="9"/>
        <v>0</v>
      </c>
      <c r="N89" s="43">
        <f t="shared" si="9"/>
        <v>-3.509999999999998</v>
      </c>
      <c r="O89" s="43">
        <f t="shared" si="9"/>
        <v>4.0299999999999976</v>
      </c>
      <c r="P89" s="43">
        <f t="shared" si="9"/>
        <v>-3.6400000000000006</v>
      </c>
      <c r="Q89" s="43">
        <f t="shared" si="9"/>
        <v>-0.85999999999999943</v>
      </c>
      <c r="R89" s="43">
        <f t="shared" si="9"/>
        <v>-9.0100000000000016</v>
      </c>
      <c r="S89" s="43">
        <f t="shared" si="9"/>
        <v>-4.5100000000000016</v>
      </c>
      <c r="T89" s="43">
        <f t="shared" si="9"/>
        <v>0.87000000000000099</v>
      </c>
      <c r="U89" s="43">
        <f t="shared" si="9"/>
        <v>-3.1000000000000014</v>
      </c>
      <c r="V89" s="43">
        <f t="shared" si="9"/>
        <v>2.120000000000001</v>
      </c>
      <c r="W89" s="43">
        <f t="shared" si="9"/>
        <v>13.529999999999998</v>
      </c>
      <c r="X89" s="43">
        <f t="shared" si="9"/>
        <v>16.299999999999997</v>
      </c>
      <c r="Y89" s="43">
        <f t="shared" si="9"/>
        <v>14.580000000000002</v>
      </c>
      <c r="Z89" s="43">
        <f t="shared" si="9"/>
        <v>9.4500000000000028</v>
      </c>
      <c r="AA89" s="43">
        <f t="shared" si="9"/>
        <v>-14.82</v>
      </c>
      <c r="AB89" s="41">
        <f t="shared" si="9"/>
        <v>0</v>
      </c>
    </row>
    <row r="90" spans="2:28" ht="17.25" thickTop="1" thickBot="1" x14ac:dyDescent="0.3">
      <c r="B90" s="42" t="str">
        <f t="shared" si="4"/>
        <v>17.10.2022</v>
      </c>
      <c r="C90" s="47">
        <f t="shared" si="5"/>
        <v>3.6400000000000006</v>
      </c>
      <c r="D90" s="48">
        <f t="shared" si="6"/>
        <v>-1.8900000000000006</v>
      </c>
      <c r="E90" s="53">
        <f t="shared" si="9"/>
        <v>0</v>
      </c>
      <c r="F90" s="43">
        <f t="shared" si="9"/>
        <v>0</v>
      </c>
      <c r="G90" s="43">
        <f t="shared" si="9"/>
        <v>0</v>
      </c>
      <c r="H90" s="43">
        <f t="shared" si="9"/>
        <v>0</v>
      </c>
      <c r="I90" s="43">
        <f t="shared" si="9"/>
        <v>0</v>
      </c>
      <c r="J90" s="43">
        <f t="shared" si="9"/>
        <v>0</v>
      </c>
      <c r="K90" s="43">
        <f t="shared" si="9"/>
        <v>0</v>
      </c>
      <c r="L90" s="43">
        <f t="shared" si="9"/>
        <v>0</v>
      </c>
      <c r="M90" s="43">
        <f t="shared" si="9"/>
        <v>0</v>
      </c>
      <c r="N90" s="43">
        <f t="shared" si="9"/>
        <v>0</v>
      </c>
      <c r="O90" s="43">
        <f t="shared" si="9"/>
        <v>0</v>
      </c>
      <c r="P90" s="43">
        <f t="shared" si="9"/>
        <v>0</v>
      </c>
      <c r="Q90" s="43">
        <f t="shared" si="9"/>
        <v>0</v>
      </c>
      <c r="R90" s="43">
        <f t="shared" si="9"/>
        <v>0</v>
      </c>
      <c r="S90" s="43">
        <f t="shared" si="9"/>
        <v>0</v>
      </c>
      <c r="T90" s="43">
        <f t="shared" si="9"/>
        <v>0</v>
      </c>
      <c r="U90" s="43">
        <f t="shared" si="9"/>
        <v>0</v>
      </c>
      <c r="V90" s="43">
        <f t="shared" si="9"/>
        <v>0</v>
      </c>
      <c r="W90" s="43">
        <f t="shared" si="9"/>
        <v>0.35000000000000142</v>
      </c>
      <c r="X90" s="43">
        <f t="shared" si="9"/>
        <v>1.0700000000000003</v>
      </c>
      <c r="Y90" s="43">
        <f t="shared" si="9"/>
        <v>-0.53000000000000114</v>
      </c>
      <c r="Z90" s="43">
        <f t="shared" si="9"/>
        <v>-1.3599999999999994</v>
      </c>
      <c r="AA90" s="43">
        <f t="shared" si="9"/>
        <v>0.82000000000000028</v>
      </c>
      <c r="AB90" s="41">
        <f t="shared" si="9"/>
        <v>1.3999999999999986</v>
      </c>
    </row>
    <row r="91" spans="2:28" ht="17.25" thickTop="1" thickBot="1" x14ac:dyDescent="0.3">
      <c r="B91" s="42" t="str">
        <f t="shared" si="4"/>
        <v>18.10.2022</v>
      </c>
      <c r="C91" s="47">
        <f t="shared" si="5"/>
        <v>82.74</v>
      </c>
      <c r="D91" s="48">
        <f t="shared" si="6"/>
        <v>-88.080000000000013</v>
      </c>
      <c r="E91" s="53">
        <f t="shared" si="9"/>
        <v>0</v>
      </c>
      <c r="F91" s="43">
        <f t="shared" si="9"/>
        <v>0</v>
      </c>
      <c r="G91" s="43">
        <f t="shared" si="9"/>
        <v>-3</v>
      </c>
      <c r="H91" s="43">
        <f t="shared" si="9"/>
        <v>-2.6300000000000008</v>
      </c>
      <c r="I91" s="43">
        <f t="shared" si="9"/>
        <v>-3</v>
      </c>
      <c r="J91" s="43">
        <f t="shared" si="9"/>
        <v>-12.579999999999998</v>
      </c>
      <c r="K91" s="43">
        <f t="shared" si="9"/>
        <v>0.16999999999999815</v>
      </c>
      <c r="L91" s="43">
        <f t="shared" si="9"/>
        <v>2.7300000000000004</v>
      </c>
      <c r="M91" s="43">
        <f t="shared" si="9"/>
        <v>15.999999999999996</v>
      </c>
      <c r="N91" s="43">
        <f t="shared" si="9"/>
        <v>8.5800000000000018</v>
      </c>
      <c r="O91" s="43">
        <f t="shared" si="9"/>
        <v>8.0500000000000007</v>
      </c>
      <c r="P91" s="43">
        <f t="shared" si="9"/>
        <v>5.16</v>
      </c>
      <c r="Q91" s="43">
        <f t="shared" si="9"/>
        <v>-12.280000000000001</v>
      </c>
      <c r="R91" s="43">
        <f t="shared" si="9"/>
        <v>-12.579999999999998</v>
      </c>
      <c r="S91" s="43">
        <f t="shared" si="9"/>
        <v>-12.64</v>
      </c>
      <c r="T91" s="43">
        <f t="shared" si="9"/>
        <v>-12.57</v>
      </c>
      <c r="U91" s="43">
        <f t="shared" si="9"/>
        <v>-12.370000000000001</v>
      </c>
      <c r="V91" s="43">
        <f t="shared" si="9"/>
        <v>-2.8100000000000005</v>
      </c>
      <c r="W91" s="43">
        <f t="shared" si="9"/>
        <v>13.439999999999998</v>
      </c>
      <c r="X91" s="43">
        <f t="shared" si="9"/>
        <v>7.5499999999999972</v>
      </c>
      <c r="Y91" s="43">
        <f t="shared" si="9"/>
        <v>11.970000000000002</v>
      </c>
      <c r="Z91" s="43">
        <f t="shared" si="9"/>
        <v>-1.0799999999999983</v>
      </c>
      <c r="AA91" s="43">
        <f t="shared" si="9"/>
        <v>9.09</v>
      </c>
      <c r="AB91" s="41">
        <f t="shared" si="9"/>
        <v>-0.53999999999999915</v>
      </c>
    </row>
    <row r="92" spans="2:28" ht="17.25" thickTop="1" thickBot="1" x14ac:dyDescent="0.3">
      <c r="B92" s="42" t="str">
        <f t="shared" si="4"/>
        <v>19.10.2022</v>
      </c>
      <c r="C92" s="47">
        <f t="shared" si="5"/>
        <v>161.73000000000002</v>
      </c>
      <c r="D92" s="48">
        <f t="shared" si="6"/>
        <v>-6.5699999999999967</v>
      </c>
      <c r="E92" s="53">
        <f t="shared" si="9"/>
        <v>14.930000000000003</v>
      </c>
      <c r="F92" s="43">
        <f t="shared" si="9"/>
        <v>0</v>
      </c>
      <c r="G92" s="43">
        <f t="shared" si="9"/>
        <v>0</v>
      </c>
      <c r="H92" s="43">
        <f t="shared" si="9"/>
        <v>0</v>
      </c>
      <c r="I92" s="43">
        <f t="shared" si="9"/>
        <v>0</v>
      </c>
      <c r="J92" s="43">
        <f t="shared" si="9"/>
        <v>0</v>
      </c>
      <c r="K92" s="43">
        <f t="shared" si="9"/>
        <v>-3.6099999999999994</v>
      </c>
      <c r="L92" s="43">
        <f t="shared" si="9"/>
        <v>6.3599999999999994</v>
      </c>
      <c r="M92" s="43">
        <f t="shared" si="9"/>
        <v>7.120000000000001</v>
      </c>
      <c r="N92" s="43">
        <f t="shared" si="9"/>
        <v>6.5600000000000023</v>
      </c>
      <c r="O92" s="43">
        <f t="shared" si="9"/>
        <v>-0.55000000000000071</v>
      </c>
      <c r="P92" s="43">
        <f t="shared" si="9"/>
        <v>-2.4099999999999966</v>
      </c>
      <c r="Q92" s="43">
        <f t="shared" si="9"/>
        <v>0.57000000000000028</v>
      </c>
      <c r="R92" s="43">
        <f t="shared" si="9"/>
        <v>0.25999999999999801</v>
      </c>
      <c r="S92" s="43">
        <f t="shared" si="9"/>
        <v>15.149999999999999</v>
      </c>
      <c r="T92" s="43">
        <f t="shared" si="9"/>
        <v>9.0399999999999991</v>
      </c>
      <c r="U92" s="43">
        <f t="shared" si="9"/>
        <v>13.399999999999999</v>
      </c>
      <c r="V92" s="43">
        <f t="shared" si="9"/>
        <v>13.7</v>
      </c>
      <c r="W92" s="43">
        <f t="shared" si="9"/>
        <v>7.2000000000000028</v>
      </c>
      <c r="X92" s="43">
        <f t="shared" si="9"/>
        <v>13.640000000000004</v>
      </c>
      <c r="Y92" s="43">
        <f t="shared" si="9"/>
        <v>15.18</v>
      </c>
      <c r="Z92" s="43">
        <f t="shared" si="9"/>
        <v>10.940000000000001</v>
      </c>
      <c r="AA92" s="43">
        <f t="shared" si="9"/>
        <v>13.580000000000002</v>
      </c>
      <c r="AB92" s="41">
        <f t="shared" si="9"/>
        <v>14.099999999999998</v>
      </c>
    </row>
    <row r="93" spans="2:28" ht="17.25" thickTop="1" thickBot="1" x14ac:dyDescent="0.3">
      <c r="B93" s="42" t="str">
        <f t="shared" si="4"/>
        <v>20.10.2022</v>
      </c>
      <c r="C93" s="47">
        <f t="shared" si="5"/>
        <v>135.80999999999997</v>
      </c>
      <c r="D93" s="48">
        <f t="shared" si="6"/>
        <v>-55.310000000000009</v>
      </c>
      <c r="E93" s="53">
        <f t="shared" si="9"/>
        <v>15.879999999999999</v>
      </c>
      <c r="F93" s="43">
        <f t="shared" si="9"/>
        <v>12.129999999999999</v>
      </c>
      <c r="G93" s="43">
        <f t="shared" si="9"/>
        <v>5.82</v>
      </c>
      <c r="H93" s="43">
        <f t="shared" si="9"/>
        <v>0</v>
      </c>
      <c r="I93" s="43">
        <f t="shared" si="9"/>
        <v>0</v>
      </c>
      <c r="J93" s="43">
        <f t="shared" si="9"/>
        <v>0.80000000000000071</v>
      </c>
      <c r="K93" s="43">
        <f t="shared" si="9"/>
        <v>1.8599999999999994</v>
      </c>
      <c r="L93" s="43">
        <f t="shared" si="9"/>
        <v>-12.900000000000002</v>
      </c>
      <c r="M93" s="43">
        <f t="shared" si="9"/>
        <v>-15.16</v>
      </c>
      <c r="N93" s="43">
        <f t="shared" si="9"/>
        <v>11.190000000000001</v>
      </c>
      <c r="O93" s="43">
        <f t="shared" si="9"/>
        <v>9.59</v>
      </c>
      <c r="P93" s="43">
        <f t="shared" si="9"/>
        <v>9.6499999999999986</v>
      </c>
      <c r="Q93" s="43">
        <f t="shared" si="9"/>
        <v>-5.8600000000000012</v>
      </c>
      <c r="R93" s="43">
        <f t="shared" si="9"/>
        <v>17.829999999999995</v>
      </c>
      <c r="S93" s="43">
        <f t="shared" si="9"/>
        <v>8.91</v>
      </c>
      <c r="T93" s="43">
        <f t="shared" si="9"/>
        <v>-11.130000000000003</v>
      </c>
      <c r="U93" s="43">
        <f t="shared" si="9"/>
        <v>-1.25</v>
      </c>
      <c r="V93" s="43">
        <f t="shared" si="9"/>
        <v>4.360000000000003</v>
      </c>
      <c r="W93" s="43">
        <f t="shared" si="9"/>
        <v>7.8699999999999974</v>
      </c>
      <c r="X93" s="43">
        <f t="shared" si="9"/>
        <v>8.4700000000000024</v>
      </c>
      <c r="Y93" s="43">
        <f t="shared" si="9"/>
        <v>-1.0800000000000018</v>
      </c>
      <c r="Z93" s="43">
        <f t="shared" si="9"/>
        <v>-7.93</v>
      </c>
      <c r="AA93" s="43">
        <f t="shared" si="9"/>
        <v>11.439999999999998</v>
      </c>
      <c r="AB93" s="41">
        <f t="shared" si="9"/>
        <v>10.009999999999998</v>
      </c>
    </row>
    <row r="94" spans="2:28" ht="17.25" thickTop="1" thickBot="1" x14ac:dyDescent="0.3">
      <c r="B94" s="42" t="str">
        <f t="shared" si="4"/>
        <v>21.10.2022</v>
      </c>
      <c r="C94" s="47">
        <f t="shared" si="5"/>
        <v>128.83999999999997</v>
      </c>
      <c r="D94" s="48">
        <f t="shared" si="6"/>
        <v>-44.06</v>
      </c>
      <c r="E94" s="53">
        <f t="shared" si="9"/>
        <v>3.0700000000000003</v>
      </c>
      <c r="F94" s="43">
        <f t="shared" si="9"/>
        <v>12.199999999999996</v>
      </c>
      <c r="G94" s="43">
        <f t="shared" si="9"/>
        <v>12.600000000000001</v>
      </c>
      <c r="H94" s="43">
        <f t="shared" si="9"/>
        <v>0</v>
      </c>
      <c r="I94" s="43">
        <f t="shared" si="9"/>
        <v>0</v>
      </c>
      <c r="J94" s="43">
        <f t="shared" si="9"/>
        <v>0</v>
      </c>
      <c r="K94" s="43">
        <f t="shared" si="9"/>
        <v>6.48</v>
      </c>
      <c r="L94" s="43">
        <f t="shared" si="9"/>
        <v>7.9600000000000009</v>
      </c>
      <c r="M94" s="43">
        <f t="shared" si="9"/>
        <v>11.219999999999999</v>
      </c>
      <c r="N94" s="43">
        <f t="shared" si="9"/>
        <v>-1</v>
      </c>
      <c r="O94" s="43">
        <f t="shared" si="9"/>
        <v>5.2200000000000024</v>
      </c>
      <c r="P94" s="43">
        <f t="shared" si="9"/>
        <v>14.509999999999998</v>
      </c>
      <c r="Q94" s="43">
        <f t="shared" si="9"/>
        <v>7.5999999999999979</v>
      </c>
      <c r="R94" s="43">
        <f t="shared" si="9"/>
        <v>-10.510000000000002</v>
      </c>
      <c r="S94" s="43">
        <f t="shared" si="9"/>
        <v>-14.059999999999999</v>
      </c>
      <c r="T94" s="43">
        <f t="shared" si="9"/>
        <v>-13.43</v>
      </c>
      <c r="U94" s="43">
        <f t="shared" si="9"/>
        <v>9.2899999999999956</v>
      </c>
      <c r="V94" s="43">
        <f t="shared" si="9"/>
        <v>5.0300000000000011</v>
      </c>
      <c r="W94" s="43">
        <f t="shared" si="9"/>
        <v>8.48</v>
      </c>
      <c r="X94" s="43">
        <f t="shared" si="9"/>
        <v>6.02</v>
      </c>
      <c r="Y94" s="43">
        <f t="shared" si="9"/>
        <v>-5.0600000000000005</v>
      </c>
      <c r="Z94" s="43">
        <f t="shared" si="9"/>
        <v>1.75</v>
      </c>
      <c r="AA94" s="43">
        <f t="shared" si="9"/>
        <v>4.1099999999999994</v>
      </c>
      <c r="AB94" s="41">
        <f t="shared" si="9"/>
        <v>13.3</v>
      </c>
    </row>
    <row r="95" spans="2:28" ht="17.25" thickTop="1" thickBot="1" x14ac:dyDescent="0.3">
      <c r="B95" s="42" t="str">
        <f t="shared" si="4"/>
        <v>22.10.2022</v>
      </c>
      <c r="C95" s="47">
        <f t="shared" si="5"/>
        <v>141.46</v>
      </c>
      <c r="D95" s="48">
        <f t="shared" si="6"/>
        <v>-43.910000000000004</v>
      </c>
      <c r="E95" s="53">
        <f t="shared" si="9"/>
        <v>9.4400000000000013</v>
      </c>
      <c r="F95" s="43">
        <f t="shared" si="9"/>
        <v>7.68</v>
      </c>
      <c r="G95" s="43">
        <f t="shared" si="9"/>
        <v>0</v>
      </c>
      <c r="H95" s="43">
        <f t="shared" si="9"/>
        <v>0</v>
      </c>
      <c r="I95" s="43">
        <f t="shared" si="9"/>
        <v>0</v>
      </c>
      <c r="J95" s="43">
        <f t="shared" si="9"/>
        <v>0</v>
      </c>
      <c r="K95" s="43">
        <f t="shared" si="9"/>
        <v>0</v>
      </c>
      <c r="L95" s="43">
        <f t="shared" si="9"/>
        <v>-5.2600000000000016</v>
      </c>
      <c r="M95" s="43">
        <f t="shared" si="9"/>
        <v>10.879999999999999</v>
      </c>
      <c r="N95" s="43">
        <f t="shared" si="9"/>
        <v>13.25</v>
      </c>
      <c r="O95" s="43">
        <f t="shared" si="9"/>
        <v>16.54</v>
      </c>
      <c r="P95" s="43">
        <f t="shared" si="9"/>
        <v>1.3000000000000007</v>
      </c>
      <c r="Q95" s="43">
        <f t="shared" si="9"/>
        <v>-12.349999999999998</v>
      </c>
      <c r="R95" s="43">
        <f t="shared" si="9"/>
        <v>7.5300000000000011</v>
      </c>
      <c r="S95" s="43">
        <f t="shared" si="9"/>
        <v>6.230000000000004</v>
      </c>
      <c r="T95" s="43">
        <f t="shared" si="9"/>
        <v>-9</v>
      </c>
      <c r="U95" s="43">
        <f t="shared" si="9"/>
        <v>11.840000000000003</v>
      </c>
      <c r="V95" s="43">
        <f t="shared" si="9"/>
        <v>16.61</v>
      </c>
      <c r="W95" s="43">
        <f t="shared" si="9"/>
        <v>18.679999999999996</v>
      </c>
      <c r="X95" s="43">
        <f t="shared" si="9"/>
        <v>-12.760000000000002</v>
      </c>
      <c r="Y95" s="43">
        <f t="shared" si="9"/>
        <v>1.1600000000000001</v>
      </c>
      <c r="Z95" s="43">
        <f t="shared" si="9"/>
        <v>6.3000000000000007</v>
      </c>
      <c r="AA95" s="43">
        <f t="shared" si="9"/>
        <v>14.02</v>
      </c>
      <c r="AB95" s="41">
        <f t="shared" si="9"/>
        <v>-4.5399999999999991</v>
      </c>
    </row>
    <row r="96" spans="2:28" ht="17.25" thickTop="1" thickBot="1" x14ac:dyDescent="0.3">
      <c r="B96" s="42" t="str">
        <f t="shared" si="4"/>
        <v>23.10.2022</v>
      </c>
      <c r="C96" s="47">
        <f t="shared" si="5"/>
        <v>119.63</v>
      </c>
      <c r="D96" s="48">
        <f t="shared" si="6"/>
        <v>-43.160000000000004</v>
      </c>
      <c r="E96" s="53">
        <f t="shared" si="9"/>
        <v>14.849999999999998</v>
      </c>
      <c r="F96" s="43">
        <f t="shared" si="9"/>
        <v>3.59</v>
      </c>
      <c r="G96" s="43">
        <f t="shared" si="9"/>
        <v>0</v>
      </c>
      <c r="H96" s="43">
        <f t="shared" si="9"/>
        <v>0</v>
      </c>
      <c r="I96" s="43">
        <f t="shared" si="9"/>
        <v>0</v>
      </c>
      <c r="J96" s="43">
        <f t="shared" si="9"/>
        <v>0</v>
      </c>
      <c r="K96" s="43">
        <f t="shared" si="9"/>
        <v>0</v>
      </c>
      <c r="L96" s="43">
        <f t="shared" si="9"/>
        <v>-6.93</v>
      </c>
      <c r="M96" s="43">
        <f t="shared" si="9"/>
        <v>16.82</v>
      </c>
      <c r="N96" s="43">
        <f t="shared" si="9"/>
        <v>6.4499999999999993</v>
      </c>
      <c r="O96" s="43">
        <f t="shared" si="9"/>
        <v>6.7899999999999991</v>
      </c>
      <c r="P96" s="43">
        <f t="shared" si="9"/>
        <v>-0.22999999999999687</v>
      </c>
      <c r="Q96" s="43">
        <f t="shared" si="9"/>
        <v>-1.4400000000000013</v>
      </c>
      <c r="R96" s="43">
        <f t="shared" si="9"/>
        <v>-6.7499999999999982</v>
      </c>
      <c r="S96" s="43">
        <f t="shared" si="9"/>
        <v>-3.66</v>
      </c>
      <c r="T96" s="43">
        <f t="shared" ref="T96:AB96" si="10">T26+T61</f>
        <v>-9.3500000000000014</v>
      </c>
      <c r="U96" s="43">
        <f t="shared" si="10"/>
        <v>-12.48</v>
      </c>
      <c r="V96" s="43">
        <f t="shared" si="10"/>
        <v>9.3500000000000014</v>
      </c>
      <c r="W96" s="43">
        <f t="shared" si="10"/>
        <v>19.23</v>
      </c>
      <c r="X96" s="43">
        <f t="shared" si="10"/>
        <v>-2.3200000000000003</v>
      </c>
      <c r="Y96" s="43">
        <f t="shared" si="10"/>
        <v>17.79</v>
      </c>
      <c r="Z96" s="43">
        <f t="shared" si="10"/>
        <v>8.3500000000000014</v>
      </c>
      <c r="AA96" s="43">
        <f t="shared" si="10"/>
        <v>1.6400000000000006</v>
      </c>
      <c r="AB96" s="41">
        <f t="shared" si="10"/>
        <v>14.769999999999996</v>
      </c>
    </row>
    <row r="97" spans="2:28" ht="17.25" thickTop="1" thickBot="1" x14ac:dyDescent="0.3">
      <c r="B97" s="42" t="str">
        <f t="shared" si="4"/>
        <v>24.10.2022</v>
      </c>
      <c r="C97" s="47">
        <f t="shared" si="5"/>
        <v>134.66</v>
      </c>
      <c r="D97" s="48">
        <f t="shared" si="6"/>
        <v>-52.680000000000007</v>
      </c>
      <c r="E97" s="53">
        <f t="shared" ref="E97:AB104" si="11">E27+E62</f>
        <v>9.2500000000000036</v>
      </c>
      <c r="F97" s="43">
        <f t="shared" si="11"/>
        <v>0</v>
      </c>
      <c r="G97" s="43">
        <f t="shared" si="11"/>
        <v>0</v>
      </c>
      <c r="H97" s="43">
        <f t="shared" si="11"/>
        <v>0</v>
      </c>
      <c r="I97" s="43">
        <f t="shared" si="11"/>
        <v>0</v>
      </c>
      <c r="J97" s="43">
        <f t="shared" si="11"/>
        <v>0</v>
      </c>
      <c r="K97" s="43">
        <f t="shared" si="11"/>
        <v>0</v>
      </c>
      <c r="L97" s="43">
        <f t="shared" si="11"/>
        <v>-8.7600000000000016</v>
      </c>
      <c r="M97" s="43">
        <f t="shared" si="11"/>
        <v>-8.89</v>
      </c>
      <c r="N97" s="43">
        <f t="shared" si="11"/>
        <v>-15.7</v>
      </c>
      <c r="O97" s="43">
        <f t="shared" si="11"/>
        <v>2.009999999999998</v>
      </c>
      <c r="P97" s="43">
        <f t="shared" si="11"/>
        <v>-3.2699999999999996</v>
      </c>
      <c r="Q97" s="43">
        <f t="shared" si="11"/>
        <v>-9.7899999999999991</v>
      </c>
      <c r="R97" s="43">
        <f t="shared" si="11"/>
        <v>3.66</v>
      </c>
      <c r="S97" s="43">
        <f t="shared" si="11"/>
        <v>7.25</v>
      </c>
      <c r="T97" s="43">
        <f t="shared" si="11"/>
        <v>-6.27</v>
      </c>
      <c r="U97" s="43">
        <f t="shared" si="11"/>
        <v>8.61</v>
      </c>
      <c r="V97" s="43">
        <f t="shared" si="11"/>
        <v>12.89</v>
      </c>
      <c r="W97" s="43">
        <f t="shared" si="11"/>
        <v>15.889999999999997</v>
      </c>
      <c r="X97" s="43">
        <f t="shared" si="11"/>
        <v>15.569999999999997</v>
      </c>
      <c r="Y97" s="43">
        <f t="shared" si="11"/>
        <v>18.600000000000001</v>
      </c>
      <c r="Z97" s="43">
        <f t="shared" si="11"/>
        <v>14.689999999999998</v>
      </c>
      <c r="AA97" s="43">
        <f t="shared" si="11"/>
        <v>14.779999999999998</v>
      </c>
      <c r="AB97" s="41">
        <f t="shared" si="11"/>
        <v>11.46</v>
      </c>
    </row>
    <row r="98" spans="2:28" ht="17.25" thickTop="1" thickBot="1" x14ac:dyDescent="0.3">
      <c r="B98" s="42" t="str">
        <f t="shared" si="4"/>
        <v>25.10.2022</v>
      </c>
      <c r="C98" s="47">
        <f t="shared" si="5"/>
        <v>89.189999999999984</v>
      </c>
      <c r="D98" s="48">
        <f t="shared" si="6"/>
        <v>-66.489999999999995</v>
      </c>
      <c r="E98" s="53">
        <f t="shared" si="11"/>
        <v>6.7499999999999964</v>
      </c>
      <c r="F98" s="43">
        <f t="shared" si="11"/>
        <v>0</v>
      </c>
      <c r="G98" s="43">
        <f t="shared" si="11"/>
        <v>0</v>
      </c>
      <c r="H98" s="43">
        <f t="shared" si="11"/>
        <v>0</v>
      </c>
      <c r="I98" s="43">
        <f t="shared" si="11"/>
        <v>0</v>
      </c>
      <c r="J98" s="43">
        <f t="shared" si="11"/>
        <v>0</v>
      </c>
      <c r="K98" s="43">
        <f t="shared" si="11"/>
        <v>0</v>
      </c>
      <c r="L98" s="43">
        <f t="shared" si="11"/>
        <v>12.409999999999997</v>
      </c>
      <c r="M98" s="43">
        <f t="shared" si="11"/>
        <v>12.340000000000003</v>
      </c>
      <c r="N98" s="43">
        <f t="shared" si="11"/>
        <v>7.759999999999998</v>
      </c>
      <c r="O98" s="43">
        <f t="shared" si="11"/>
        <v>-2.09</v>
      </c>
      <c r="P98" s="43">
        <f t="shared" si="11"/>
        <v>-5.4199999999999982</v>
      </c>
      <c r="Q98" s="43">
        <f t="shared" si="11"/>
        <v>1.4299999999999997</v>
      </c>
      <c r="R98" s="43">
        <f t="shared" si="11"/>
        <v>-3.0399999999999991</v>
      </c>
      <c r="S98" s="43">
        <f t="shared" si="11"/>
        <v>-5.4000000000000021</v>
      </c>
      <c r="T98" s="43">
        <f t="shared" si="11"/>
        <v>0.32999999999999829</v>
      </c>
      <c r="U98" s="43">
        <f t="shared" si="11"/>
        <v>15.29</v>
      </c>
      <c r="V98" s="43">
        <f t="shared" si="11"/>
        <v>11.529999999999998</v>
      </c>
      <c r="W98" s="43">
        <f t="shared" si="11"/>
        <v>-8.0400000000000009</v>
      </c>
      <c r="X98" s="43">
        <f t="shared" si="11"/>
        <v>-15.029999999999998</v>
      </c>
      <c r="Y98" s="43">
        <f t="shared" si="11"/>
        <v>-13.720000000000002</v>
      </c>
      <c r="Z98" s="43">
        <f t="shared" si="11"/>
        <v>-13.75</v>
      </c>
      <c r="AA98" s="43">
        <f t="shared" si="11"/>
        <v>12.799999999999997</v>
      </c>
      <c r="AB98" s="41">
        <f t="shared" si="11"/>
        <v>8.5500000000000007</v>
      </c>
    </row>
    <row r="99" spans="2:28" ht="17.25" thickTop="1" thickBot="1" x14ac:dyDescent="0.3">
      <c r="B99" s="42" t="str">
        <f t="shared" si="4"/>
        <v>26.10.2022</v>
      </c>
      <c r="C99" s="47">
        <f t="shared" si="5"/>
        <v>86.15</v>
      </c>
      <c r="D99" s="48">
        <f t="shared" si="6"/>
        <v>-96.35</v>
      </c>
      <c r="E99" s="53">
        <f t="shared" si="11"/>
        <v>5.0500000000000007</v>
      </c>
      <c r="F99" s="43">
        <f t="shared" si="11"/>
        <v>0</v>
      </c>
      <c r="G99" s="43">
        <f t="shared" si="11"/>
        <v>0</v>
      </c>
      <c r="H99" s="43">
        <f t="shared" si="11"/>
        <v>0</v>
      </c>
      <c r="I99" s="43">
        <f t="shared" si="11"/>
        <v>0</v>
      </c>
      <c r="J99" s="43">
        <f t="shared" si="11"/>
        <v>0</v>
      </c>
      <c r="K99" s="43">
        <f t="shared" si="11"/>
        <v>0</v>
      </c>
      <c r="L99" s="43">
        <f t="shared" si="11"/>
        <v>0</v>
      </c>
      <c r="M99" s="43">
        <f t="shared" si="11"/>
        <v>12.170000000000002</v>
      </c>
      <c r="N99" s="43">
        <f t="shared" si="11"/>
        <v>8.6499999999999986</v>
      </c>
      <c r="O99" s="43">
        <f t="shared" si="11"/>
        <v>-4.7399999999999984</v>
      </c>
      <c r="P99" s="43">
        <f t="shared" si="11"/>
        <v>-13.689999999999998</v>
      </c>
      <c r="Q99" s="43">
        <f t="shared" si="11"/>
        <v>-15.659999999999998</v>
      </c>
      <c r="R99" s="43">
        <f t="shared" si="11"/>
        <v>-14.98</v>
      </c>
      <c r="S99" s="43">
        <f t="shared" si="11"/>
        <v>-15.080000000000002</v>
      </c>
      <c r="T99" s="43">
        <f t="shared" si="11"/>
        <v>-15.480000000000002</v>
      </c>
      <c r="U99" s="43">
        <f t="shared" si="11"/>
        <v>-9.3099999999999987</v>
      </c>
      <c r="V99" s="43">
        <f t="shared" si="11"/>
        <v>5.6800000000000033</v>
      </c>
      <c r="W99" s="43">
        <f t="shared" si="11"/>
        <v>18.41</v>
      </c>
      <c r="X99" s="43">
        <f t="shared" si="11"/>
        <v>17.350000000000001</v>
      </c>
      <c r="Y99" s="43">
        <f t="shared" si="11"/>
        <v>18.170000000000002</v>
      </c>
      <c r="Z99" s="43">
        <f t="shared" si="11"/>
        <v>0.66999999999999815</v>
      </c>
      <c r="AA99" s="43">
        <f t="shared" si="11"/>
        <v>-5.8100000000000005</v>
      </c>
      <c r="AB99" s="41">
        <f t="shared" si="11"/>
        <v>-1.5999999999999996</v>
      </c>
    </row>
    <row r="100" spans="2:28" ht="17.25" thickTop="1" thickBot="1" x14ac:dyDescent="0.3">
      <c r="B100" s="42" t="str">
        <f t="shared" si="4"/>
        <v>27.10.2022</v>
      </c>
      <c r="C100" s="47">
        <f t="shared" si="5"/>
        <v>26.079999999999991</v>
      </c>
      <c r="D100" s="48">
        <f t="shared" si="6"/>
        <v>-101.67999999999999</v>
      </c>
      <c r="E100" s="53">
        <f t="shared" si="11"/>
        <v>2.41</v>
      </c>
      <c r="F100" s="43">
        <f t="shared" si="11"/>
        <v>0.4599999999999973</v>
      </c>
      <c r="G100" s="43">
        <f t="shared" si="11"/>
        <v>0</v>
      </c>
      <c r="H100" s="43">
        <f t="shared" si="11"/>
        <v>0</v>
      </c>
      <c r="I100" s="43">
        <f t="shared" si="11"/>
        <v>0</v>
      </c>
      <c r="J100" s="43">
        <f t="shared" si="11"/>
        <v>0</v>
      </c>
      <c r="K100" s="43">
        <f t="shared" si="11"/>
        <v>-5.0000000000004263E-2</v>
      </c>
      <c r="L100" s="43">
        <f t="shared" si="11"/>
        <v>3.3299999999999983</v>
      </c>
      <c r="M100" s="43">
        <f t="shared" si="11"/>
        <v>0.37999999999999901</v>
      </c>
      <c r="N100" s="43">
        <f t="shared" si="11"/>
        <v>-2.9500000000000011</v>
      </c>
      <c r="O100" s="43">
        <f t="shared" si="11"/>
        <v>-13.64</v>
      </c>
      <c r="P100" s="43">
        <f t="shared" si="11"/>
        <v>-12.82</v>
      </c>
      <c r="Q100" s="43">
        <f t="shared" si="11"/>
        <v>-15.589999999999998</v>
      </c>
      <c r="R100" s="43">
        <f t="shared" si="11"/>
        <v>-12.299999999999999</v>
      </c>
      <c r="S100" s="43">
        <f t="shared" si="11"/>
        <v>-8.8099999999999987</v>
      </c>
      <c r="T100" s="43">
        <f t="shared" si="11"/>
        <v>-0.33000000000000185</v>
      </c>
      <c r="U100" s="43">
        <f t="shared" si="11"/>
        <v>-4.01</v>
      </c>
      <c r="V100" s="43">
        <f t="shared" si="11"/>
        <v>4.3500000000000014</v>
      </c>
      <c r="W100" s="43">
        <f t="shared" si="11"/>
        <v>1.4800000000000004</v>
      </c>
      <c r="X100" s="43">
        <f t="shared" si="11"/>
        <v>-8.02</v>
      </c>
      <c r="Y100" s="43">
        <f t="shared" si="11"/>
        <v>-8.4700000000000024</v>
      </c>
      <c r="Z100" s="43">
        <f t="shared" si="11"/>
        <v>-4.1899999999999977</v>
      </c>
      <c r="AA100" s="43">
        <f t="shared" si="11"/>
        <v>-10.5</v>
      </c>
      <c r="AB100" s="41">
        <f t="shared" si="11"/>
        <v>13.669999999999995</v>
      </c>
    </row>
    <row r="101" spans="2:28" ht="17.25" thickTop="1" thickBot="1" x14ac:dyDescent="0.3">
      <c r="B101" s="42" t="str">
        <f t="shared" si="4"/>
        <v>28.10.2022</v>
      </c>
      <c r="C101" s="47">
        <f t="shared" si="5"/>
        <v>159.04</v>
      </c>
      <c r="D101" s="48">
        <f t="shared" si="6"/>
        <v>-29.61</v>
      </c>
      <c r="E101" s="53">
        <f t="shared" si="11"/>
        <v>16.650000000000002</v>
      </c>
      <c r="F101" s="43">
        <f t="shared" si="11"/>
        <v>16.55</v>
      </c>
      <c r="G101" s="43">
        <f t="shared" si="11"/>
        <v>0</v>
      </c>
      <c r="H101" s="43">
        <f t="shared" si="11"/>
        <v>0</v>
      </c>
      <c r="I101" s="43">
        <f t="shared" si="11"/>
        <v>0</v>
      </c>
      <c r="J101" s="43">
        <f t="shared" si="11"/>
        <v>0</v>
      </c>
      <c r="K101" s="43">
        <f t="shared" si="11"/>
        <v>0</v>
      </c>
      <c r="L101" s="43">
        <f t="shared" si="11"/>
        <v>3.379999999999999</v>
      </c>
      <c r="M101" s="43">
        <f t="shared" si="11"/>
        <v>10.07</v>
      </c>
      <c r="N101" s="43">
        <f t="shared" si="11"/>
        <v>4.4600000000000009</v>
      </c>
      <c r="O101" s="43">
        <f t="shared" si="11"/>
        <v>18.420000000000002</v>
      </c>
      <c r="P101" s="43">
        <f t="shared" si="11"/>
        <v>19.73</v>
      </c>
      <c r="Q101" s="43">
        <f t="shared" si="11"/>
        <v>2.6199999999999974</v>
      </c>
      <c r="R101" s="43">
        <f t="shared" si="11"/>
        <v>-6.629999999999999</v>
      </c>
      <c r="S101" s="43">
        <f t="shared" si="11"/>
        <v>-10.6</v>
      </c>
      <c r="T101" s="43">
        <f t="shared" si="11"/>
        <v>5.0199999999999996</v>
      </c>
      <c r="U101" s="43">
        <f t="shared" si="11"/>
        <v>-3.4500000000000028</v>
      </c>
      <c r="V101" s="43">
        <f t="shared" si="11"/>
        <v>8.8599999999999959</v>
      </c>
      <c r="W101" s="43">
        <f t="shared" si="11"/>
        <v>12.670000000000002</v>
      </c>
      <c r="X101" s="43">
        <f t="shared" si="11"/>
        <v>15.39</v>
      </c>
      <c r="Y101" s="43">
        <f t="shared" si="11"/>
        <v>-4.4400000000000013</v>
      </c>
      <c r="Z101" s="43">
        <f t="shared" si="11"/>
        <v>13.209999999999997</v>
      </c>
      <c r="AA101" s="43">
        <f t="shared" si="11"/>
        <v>12.010000000000002</v>
      </c>
      <c r="AB101" s="41">
        <f t="shared" si="11"/>
        <v>-4.49</v>
      </c>
    </row>
    <row r="102" spans="2:28" ht="17.25" thickTop="1" thickBot="1" x14ac:dyDescent="0.3">
      <c r="B102" s="42" t="str">
        <f>B67</f>
        <v>29.10.2022</v>
      </c>
      <c r="C102" s="47">
        <f t="shared" si="5"/>
        <v>177.73000000000002</v>
      </c>
      <c r="D102" s="48">
        <f t="shared" si="6"/>
        <v>-19.12</v>
      </c>
      <c r="E102" s="53">
        <f t="shared" si="11"/>
        <v>15.5</v>
      </c>
      <c r="F102" s="43">
        <f t="shared" si="11"/>
        <v>0</v>
      </c>
      <c r="G102" s="43">
        <f t="shared" si="11"/>
        <v>0</v>
      </c>
      <c r="H102" s="43">
        <f t="shared" si="11"/>
        <v>0</v>
      </c>
      <c r="I102" s="43">
        <f t="shared" si="11"/>
        <v>0</v>
      </c>
      <c r="J102" s="43">
        <f t="shared" si="11"/>
        <v>0</v>
      </c>
      <c r="K102" s="43">
        <f t="shared" si="11"/>
        <v>0</v>
      </c>
      <c r="L102" s="43">
        <f t="shared" si="11"/>
        <v>0</v>
      </c>
      <c r="M102" s="43">
        <f t="shared" si="11"/>
        <v>15.030000000000001</v>
      </c>
      <c r="N102" s="43">
        <f t="shared" si="11"/>
        <v>10.760000000000002</v>
      </c>
      <c r="O102" s="43">
        <f t="shared" si="11"/>
        <v>5.0600000000000023</v>
      </c>
      <c r="P102" s="43">
        <f t="shared" si="11"/>
        <v>7.8400000000000034</v>
      </c>
      <c r="Q102" s="43">
        <f t="shared" si="11"/>
        <v>0.52000000000000313</v>
      </c>
      <c r="R102" s="43">
        <f t="shared" si="11"/>
        <v>6</v>
      </c>
      <c r="S102" s="43">
        <f t="shared" si="11"/>
        <v>18.309999999999995</v>
      </c>
      <c r="T102" s="43">
        <f t="shared" si="11"/>
        <v>15.61</v>
      </c>
      <c r="U102" s="43">
        <f t="shared" si="11"/>
        <v>15.719999999999999</v>
      </c>
      <c r="V102" s="43">
        <f t="shared" si="11"/>
        <v>15.510000000000002</v>
      </c>
      <c r="W102" s="43">
        <f t="shared" si="11"/>
        <v>16.66</v>
      </c>
      <c r="X102" s="43">
        <f t="shared" si="11"/>
        <v>13.869999999999997</v>
      </c>
      <c r="Y102" s="43">
        <f t="shared" si="11"/>
        <v>-5.66</v>
      </c>
      <c r="Z102" s="43">
        <f t="shared" si="11"/>
        <v>-13.46</v>
      </c>
      <c r="AA102" s="43">
        <f t="shared" si="11"/>
        <v>13.010000000000002</v>
      </c>
      <c r="AB102" s="41">
        <f t="shared" si="11"/>
        <v>8.3300000000000018</v>
      </c>
    </row>
    <row r="103" spans="2:28" ht="17.25" thickTop="1" thickBot="1" x14ac:dyDescent="0.3">
      <c r="B103" s="42" t="str">
        <f t="shared" si="4"/>
        <v>30.10.2022</v>
      </c>
      <c r="C103" s="47">
        <f t="shared" si="5"/>
        <v>169.26</v>
      </c>
      <c r="D103" s="48">
        <f t="shared" si="6"/>
        <v>-30.52</v>
      </c>
      <c r="E103" s="53">
        <f t="shared" si="11"/>
        <v>14.77</v>
      </c>
      <c r="F103" s="43">
        <f t="shared" si="11"/>
        <v>0</v>
      </c>
      <c r="G103" s="43">
        <f t="shared" si="11"/>
        <v>0</v>
      </c>
      <c r="H103" s="43">
        <f t="shared" si="11"/>
        <v>0</v>
      </c>
      <c r="I103" s="43">
        <f t="shared" si="11"/>
        <v>0</v>
      </c>
      <c r="J103" s="43">
        <f t="shared" si="11"/>
        <v>0</v>
      </c>
      <c r="K103" s="43">
        <f t="shared" si="11"/>
        <v>0</v>
      </c>
      <c r="L103" s="43">
        <f t="shared" si="11"/>
        <v>0</v>
      </c>
      <c r="M103" s="43">
        <f t="shared" si="11"/>
        <v>18.079999999999998</v>
      </c>
      <c r="N103" s="43">
        <f t="shared" si="11"/>
        <v>19.329999999999998</v>
      </c>
      <c r="O103" s="43">
        <f t="shared" si="11"/>
        <v>7.7899999999999991</v>
      </c>
      <c r="P103" s="43">
        <f t="shared" si="11"/>
        <v>8.610000000000003</v>
      </c>
      <c r="Q103" s="43">
        <f t="shared" si="11"/>
        <v>10.670000000000002</v>
      </c>
      <c r="R103" s="43">
        <f t="shared" si="11"/>
        <v>16.650000000000006</v>
      </c>
      <c r="S103" s="43">
        <f t="shared" si="11"/>
        <v>16.64</v>
      </c>
      <c r="T103" s="43">
        <f t="shared" si="11"/>
        <v>15.969999999999999</v>
      </c>
      <c r="U103" s="43">
        <f t="shared" si="11"/>
        <v>18.249999999999996</v>
      </c>
      <c r="V103" s="43">
        <f t="shared" si="11"/>
        <v>15.579999999999998</v>
      </c>
      <c r="W103" s="43">
        <f t="shared" si="11"/>
        <v>2.7399999999999984</v>
      </c>
      <c r="X103" s="43">
        <f t="shared" si="11"/>
        <v>-7.0100000000000016</v>
      </c>
      <c r="Y103" s="43">
        <f t="shared" si="11"/>
        <v>-12.889999999999997</v>
      </c>
      <c r="Z103" s="43">
        <f t="shared" si="11"/>
        <v>-10.620000000000001</v>
      </c>
      <c r="AA103" s="43">
        <f t="shared" si="11"/>
        <v>1.7199999999999989</v>
      </c>
      <c r="AB103" s="41">
        <f t="shared" si="11"/>
        <v>2.4599999999999973</v>
      </c>
    </row>
    <row r="104" spans="2:28" ht="16.5" thickTop="1" x14ac:dyDescent="0.25">
      <c r="B104" s="44" t="str">
        <f t="shared" si="4"/>
        <v>31.10.2022</v>
      </c>
      <c r="C104" s="55">
        <f t="shared" si="5"/>
        <v>99.560000000000016</v>
      </c>
      <c r="D104" s="56">
        <f t="shared" si="6"/>
        <v>-96.429999999999978</v>
      </c>
      <c r="E104" s="57">
        <f t="shared" si="11"/>
        <v>-3.6900000000000013</v>
      </c>
      <c r="F104" s="58">
        <f t="shared" si="11"/>
        <v>-9.77</v>
      </c>
      <c r="G104" s="58">
        <f t="shared" si="11"/>
        <v>-9.6700000000000017</v>
      </c>
      <c r="H104" s="58">
        <f t="shared" si="11"/>
        <v>-9.7100000000000009</v>
      </c>
      <c r="I104" s="58">
        <f t="shared" si="11"/>
        <v>-9.6499999999999986</v>
      </c>
      <c r="J104" s="58">
        <f t="shared" si="11"/>
        <v>5.7199999999999989</v>
      </c>
      <c r="K104" s="58">
        <f t="shared" si="11"/>
        <v>3.4699999999999989</v>
      </c>
      <c r="L104" s="58">
        <f t="shared" si="11"/>
        <v>7.4700000000000024</v>
      </c>
      <c r="M104" s="58">
        <f t="shared" si="11"/>
        <v>14.649999999999999</v>
      </c>
      <c r="N104" s="58">
        <f t="shared" si="11"/>
        <v>-7.84</v>
      </c>
      <c r="O104" s="58">
        <f t="shared" si="11"/>
        <v>-10.690000000000001</v>
      </c>
      <c r="P104" s="58">
        <f t="shared" si="11"/>
        <v>17.98</v>
      </c>
      <c r="Q104" s="58">
        <f t="shared" si="11"/>
        <v>15.880000000000003</v>
      </c>
      <c r="R104" s="58">
        <f t="shared" si="11"/>
        <v>7.4599999999999973</v>
      </c>
      <c r="S104" s="58">
        <f t="shared" si="11"/>
        <v>6.9300000000000015</v>
      </c>
      <c r="T104" s="58">
        <f t="shared" si="11"/>
        <v>5.93</v>
      </c>
      <c r="U104" s="58">
        <f t="shared" si="11"/>
        <v>6.139999999999997</v>
      </c>
      <c r="V104" s="58">
        <f t="shared" si="11"/>
        <v>-11.879999999999999</v>
      </c>
      <c r="W104" s="58">
        <f t="shared" si="11"/>
        <v>-10.939999999999998</v>
      </c>
      <c r="X104" s="58">
        <f t="shared" si="11"/>
        <v>-11.18</v>
      </c>
      <c r="Y104" s="58">
        <f t="shared" si="11"/>
        <v>-1.4100000000000001</v>
      </c>
      <c r="Z104" s="58">
        <f t="shared" si="11"/>
        <v>2.4700000000000024</v>
      </c>
      <c r="AA104" s="58">
        <f t="shared" si="11"/>
        <v>5.1000000000000014</v>
      </c>
      <c r="AB104" s="59">
        <f t="shared" si="11"/>
        <v>0.35999999999999943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88" zoomScale="85" zoomScaleNormal="85" workbookViewId="0">
      <selection activeCell="E23" sqref="E23"/>
    </sheetView>
  </sheetViews>
  <sheetFormatPr defaultColWidth="9.140625"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76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01.10.2022</v>
      </c>
      <c r="C4" s="75">
        <f>SUM(E4:AB4)</f>
        <v>0</v>
      </c>
      <c r="D4" s="76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02.10.2022</v>
      </c>
      <c r="C5" s="75">
        <f>SUM(E5:AB5)</f>
        <v>0</v>
      </c>
      <c r="D5" s="76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03.10.2022</v>
      </c>
      <c r="C6" s="75">
        <f t="shared" ref="C6:C33" si="0">SUM(E6:AB6)</f>
        <v>0</v>
      </c>
      <c r="D6" s="76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04.10.2022</v>
      </c>
      <c r="C7" s="75">
        <f t="shared" si="0"/>
        <v>0</v>
      </c>
      <c r="D7" s="76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05.10.2022</v>
      </c>
      <c r="C8" s="75">
        <f t="shared" si="0"/>
        <v>0</v>
      </c>
      <c r="D8" s="76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06.10.2022</v>
      </c>
      <c r="C9" s="75">
        <f t="shared" si="0"/>
        <v>50</v>
      </c>
      <c r="D9" s="76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17</v>
      </c>
      <c r="AB9" s="41">
        <v>33</v>
      </c>
    </row>
    <row r="10" spans="2:28" ht="17.25" thickTop="1" thickBot="1" x14ac:dyDescent="0.3">
      <c r="B10" s="42" t="str">
        <f>'Angazirana aFRR energija'!B10</f>
        <v>07.10.2022</v>
      </c>
      <c r="C10" s="75">
        <f t="shared" si="0"/>
        <v>7</v>
      </c>
      <c r="D10" s="76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7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08.10.2022</v>
      </c>
      <c r="C11" s="75">
        <f t="shared" si="0"/>
        <v>0</v>
      </c>
      <c r="D11" s="76"/>
      <c r="E11" s="39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09.10.2022</v>
      </c>
      <c r="C12" s="75">
        <f t="shared" si="0"/>
        <v>0</v>
      </c>
      <c r="D12" s="76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10.10.2022</v>
      </c>
      <c r="C13" s="75">
        <f t="shared" si="0"/>
        <v>29</v>
      </c>
      <c r="D13" s="76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6</v>
      </c>
      <c r="N13" s="40">
        <v>0</v>
      </c>
      <c r="O13" s="40">
        <v>0</v>
      </c>
      <c r="P13" s="40">
        <v>7</v>
      </c>
      <c r="Q13" s="40">
        <v>16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11.10.2022</v>
      </c>
      <c r="C14" s="75">
        <f t="shared" si="0"/>
        <v>707</v>
      </c>
      <c r="D14" s="76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14</v>
      </c>
      <c r="O14" s="40">
        <v>50</v>
      </c>
      <c r="P14" s="40">
        <v>80</v>
      </c>
      <c r="Q14" s="40">
        <v>80</v>
      </c>
      <c r="R14" s="40">
        <v>80</v>
      </c>
      <c r="S14" s="40">
        <v>80</v>
      </c>
      <c r="T14" s="40">
        <v>91</v>
      </c>
      <c r="U14" s="40">
        <v>80</v>
      </c>
      <c r="V14" s="40">
        <v>80</v>
      </c>
      <c r="W14" s="40">
        <v>12</v>
      </c>
      <c r="X14" s="40">
        <v>0</v>
      </c>
      <c r="Y14" s="40">
        <v>0</v>
      </c>
      <c r="Z14" s="40">
        <v>0</v>
      </c>
      <c r="AA14" s="40">
        <v>0</v>
      </c>
      <c r="AB14" s="41">
        <v>60</v>
      </c>
    </row>
    <row r="15" spans="2:28" ht="17.25" thickTop="1" thickBot="1" x14ac:dyDescent="0.3">
      <c r="B15" s="42" t="str">
        <f>'Angazirana aFRR energija'!B15</f>
        <v>12.10.2022</v>
      </c>
      <c r="C15" s="75">
        <f t="shared" si="0"/>
        <v>449</v>
      </c>
      <c r="D15" s="76"/>
      <c r="E15" s="39">
        <v>20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35</v>
      </c>
      <c r="N15" s="40">
        <v>60</v>
      </c>
      <c r="O15" s="40">
        <v>40</v>
      </c>
      <c r="P15" s="40">
        <v>40</v>
      </c>
      <c r="Q15" s="40">
        <v>40</v>
      </c>
      <c r="R15" s="40">
        <v>40</v>
      </c>
      <c r="S15" s="40">
        <v>40</v>
      </c>
      <c r="T15" s="40">
        <v>32</v>
      </c>
      <c r="U15" s="40">
        <v>20</v>
      </c>
      <c r="V15" s="40">
        <v>20</v>
      </c>
      <c r="W15" s="40">
        <v>0</v>
      </c>
      <c r="X15" s="40">
        <v>0</v>
      </c>
      <c r="Y15" s="40">
        <v>0</v>
      </c>
      <c r="Z15" s="40">
        <v>0</v>
      </c>
      <c r="AA15" s="40">
        <v>11</v>
      </c>
      <c r="AB15" s="41">
        <v>51</v>
      </c>
    </row>
    <row r="16" spans="2:28" ht="17.25" thickTop="1" thickBot="1" x14ac:dyDescent="0.3">
      <c r="B16" s="42" t="str">
        <f>'Angazirana aFRR energija'!B16</f>
        <v>13.10.2022</v>
      </c>
      <c r="C16" s="75">
        <f t="shared" si="0"/>
        <v>536</v>
      </c>
      <c r="D16" s="76"/>
      <c r="E16" s="39">
        <v>33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23</v>
      </c>
      <c r="M16" s="40">
        <v>22</v>
      </c>
      <c r="N16" s="40">
        <v>11</v>
      </c>
      <c r="O16" s="40">
        <v>5</v>
      </c>
      <c r="P16" s="40">
        <v>19</v>
      </c>
      <c r="Q16" s="40">
        <v>50</v>
      </c>
      <c r="R16" s="40">
        <v>60</v>
      </c>
      <c r="S16" s="40">
        <v>28</v>
      </c>
      <c r="T16" s="40">
        <v>60</v>
      </c>
      <c r="U16" s="40">
        <v>60</v>
      </c>
      <c r="V16" s="40">
        <v>30</v>
      </c>
      <c r="W16" s="40">
        <v>16</v>
      </c>
      <c r="X16" s="40">
        <v>0</v>
      </c>
      <c r="Y16" s="40">
        <v>0</v>
      </c>
      <c r="Z16" s="40">
        <v>30</v>
      </c>
      <c r="AA16" s="40">
        <v>40</v>
      </c>
      <c r="AB16" s="41">
        <v>49</v>
      </c>
    </row>
    <row r="17" spans="2:28" ht="17.25" thickTop="1" thickBot="1" x14ac:dyDescent="0.3">
      <c r="B17" s="42" t="str">
        <f>'Angazirana aFRR energija'!B17</f>
        <v>14.10.2022</v>
      </c>
      <c r="C17" s="75">
        <f t="shared" si="0"/>
        <v>201</v>
      </c>
      <c r="D17" s="76"/>
      <c r="E17" s="39">
        <v>39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12</v>
      </c>
      <c r="O17" s="43">
        <v>0</v>
      </c>
      <c r="P17" s="43">
        <v>17</v>
      </c>
      <c r="Q17" s="43">
        <v>20</v>
      </c>
      <c r="R17" s="43">
        <v>20</v>
      </c>
      <c r="S17" s="43">
        <v>20</v>
      </c>
      <c r="T17" s="43">
        <v>20</v>
      </c>
      <c r="U17" s="43">
        <v>0</v>
      </c>
      <c r="V17" s="43">
        <v>31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1">
        <v>22</v>
      </c>
    </row>
    <row r="18" spans="2:28" ht="17.25" thickTop="1" thickBot="1" x14ac:dyDescent="0.3">
      <c r="B18" s="42" t="str">
        <f>'Angazirana aFRR energija'!B18</f>
        <v>15.10.2022</v>
      </c>
      <c r="C18" s="75">
        <f t="shared" si="0"/>
        <v>13</v>
      </c>
      <c r="D18" s="76"/>
      <c r="E18" s="39">
        <v>13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16.10.2022</v>
      </c>
      <c r="C19" s="75">
        <f t="shared" si="0"/>
        <v>207</v>
      </c>
      <c r="D19" s="76"/>
      <c r="E19" s="39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8</v>
      </c>
      <c r="X19" s="43">
        <v>22</v>
      </c>
      <c r="Y19" s="43">
        <v>28</v>
      </c>
      <c r="Z19" s="43">
        <v>54</v>
      </c>
      <c r="AA19" s="43">
        <v>60</v>
      </c>
      <c r="AB19" s="41">
        <v>35</v>
      </c>
    </row>
    <row r="20" spans="2:28" ht="17.25" thickTop="1" thickBot="1" x14ac:dyDescent="0.3">
      <c r="B20" s="42" t="str">
        <f>'Angazirana aFRR energija'!B20</f>
        <v>17.10.2022</v>
      </c>
      <c r="C20" s="75">
        <f t="shared" si="0"/>
        <v>61</v>
      </c>
      <c r="D20" s="76"/>
      <c r="E20" s="39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5</v>
      </c>
      <c r="AB20" s="41">
        <v>56</v>
      </c>
    </row>
    <row r="21" spans="2:28" ht="17.25" thickTop="1" thickBot="1" x14ac:dyDescent="0.3">
      <c r="B21" s="42" t="str">
        <f>'Angazirana aFRR energija'!B21</f>
        <v>18.10.2022</v>
      </c>
      <c r="C21" s="75">
        <f t="shared" si="0"/>
        <v>89</v>
      </c>
      <c r="D21" s="76"/>
      <c r="E21" s="39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5</v>
      </c>
      <c r="L21" s="43">
        <v>12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4</v>
      </c>
      <c r="X21" s="43">
        <v>0</v>
      </c>
      <c r="Y21" s="43">
        <v>10</v>
      </c>
      <c r="Z21" s="43">
        <v>0</v>
      </c>
      <c r="AA21" s="43">
        <v>8</v>
      </c>
      <c r="AB21" s="41">
        <v>50</v>
      </c>
    </row>
    <row r="22" spans="2:28" ht="17.25" thickTop="1" thickBot="1" x14ac:dyDescent="0.3">
      <c r="B22" s="42" t="str">
        <f>'Angazirana aFRR energija'!B22</f>
        <v>19.10.2022</v>
      </c>
      <c r="C22" s="75">
        <f t="shared" si="0"/>
        <v>308</v>
      </c>
      <c r="D22" s="76"/>
      <c r="E22" s="39">
        <v>0</v>
      </c>
      <c r="F22" s="43">
        <v>20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25</v>
      </c>
      <c r="W22" s="43">
        <v>40</v>
      </c>
      <c r="X22" s="43">
        <v>20</v>
      </c>
      <c r="Y22" s="43">
        <v>59</v>
      </c>
      <c r="Z22" s="43">
        <v>50</v>
      </c>
      <c r="AA22" s="43">
        <v>50</v>
      </c>
      <c r="AB22" s="41">
        <v>44</v>
      </c>
    </row>
    <row r="23" spans="2:28" ht="17.25" thickTop="1" thickBot="1" x14ac:dyDescent="0.3">
      <c r="B23" s="42" t="str">
        <f>'Angazirana aFRR energija'!B23</f>
        <v>20.10.2022</v>
      </c>
      <c r="C23" s="75">
        <f t="shared" si="0"/>
        <v>22</v>
      </c>
      <c r="D23" s="76"/>
      <c r="E23" s="39">
        <v>22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1">
        <v>0</v>
      </c>
    </row>
    <row r="24" spans="2:28" ht="17.25" thickTop="1" thickBot="1" x14ac:dyDescent="0.3">
      <c r="B24" s="42" t="str">
        <f>'Angazirana aFRR energija'!B24</f>
        <v>21.10.2022</v>
      </c>
      <c r="C24" s="75">
        <f t="shared" si="0"/>
        <v>7</v>
      </c>
      <c r="D24" s="76"/>
      <c r="E24" s="39">
        <v>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1">
        <v>0</v>
      </c>
    </row>
    <row r="25" spans="2:28" ht="17.25" thickTop="1" thickBot="1" x14ac:dyDescent="0.3">
      <c r="B25" s="42" t="str">
        <f>'Angazirana aFRR energija'!B25</f>
        <v>22.10.2022</v>
      </c>
      <c r="C25" s="75">
        <f t="shared" si="0"/>
        <v>221</v>
      </c>
      <c r="D25" s="76"/>
      <c r="E25" s="39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39</v>
      </c>
      <c r="P25" s="43">
        <v>60</v>
      </c>
      <c r="Q25" s="43">
        <v>34</v>
      </c>
      <c r="R25" s="43">
        <v>0</v>
      </c>
      <c r="S25" s="43">
        <v>0</v>
      </c>
      <c r="T25" s="43">
        <v>0</v>
      </c>
      <c r="U25" s="43">
        <v>0</v>
      </c>
      <c r="V25" s="43">
        <v>6</v>
      </c>
      <c r="W25" s="43">
        <v>12</v>
      </c>
      <c r="X25" s="43">
        <v>24</v>
      </c>
      <c r="Y25" s="43">
        <v>0</v>
      </c>
      <c r="Z25" s="43">
        <v>0</v>
      </c>
      <c r="AA25" s="43">
        <v>13</v>
      </c>
      <c r="AB25" s="41">
        <v>33</v>
      </c>
    </row>
    <row r="26" spans="2:28" ht="17.25" thickTop="1" thickBot="1" x14ac:dyDescent="0.3">
      <c r="B26" s="42" t="str">
        <f>'Angazirana aFRR energija'!B26</f>
        <v>23.10.2022</v>
      </c>
      <c r="C26" s="75">
        <f t="shared" si="0"/>
        <v>27</v>
      </c>
      <c r="D26" s="76"/>
      <c r="E26" s="39">
        <v>10</v>
      </c>
      <c r="F26" s="43">
        <v>17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1">
        <v>0</v>
      </c>
    </row>
    <row r="27" spans="2:28" ht="17.25" thickTop="1" thickBot="1" x14ac:dyDescent="0.3">
      <c r="B27" s="42" t="str">
        <f>'Angazirana aFRR energija'!B27</f>
        <v>24.10.2022</v>
      </c>
      <c r="C27" s="75">
        <f t="shared" si="0"/>
        <v>46</v>
      </c>
      <c r="D27" s="76"/>
      <c r="E27" s="39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18</v>
      </c>
      <c r="AB27" s="41">
        <v>28</v>
      </c>
    </row>
    <row r="28" spans="2:28" ht="17.25" thickTop="1" thickBot="1" x14ac:dyDescent="0.3">
      <c r="B28" s="42" t="str">
        <f>'Angazirana aFRR energija'!B28</f>
        <v>25.10.2022</v>
      </c>
      <c r="C28" s="75">
        <f t="shared" si="0"/>
        <v>60</v>
      </c>
      <c r="D28" s="76"/>
      <c r="E28" s="39">
        <v>19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25</v>
      </c>
      <c r="L28" s="43">
        <v>0</v>
      </c>
      <c r="M28" s="43">
        <v>16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1">
        <v>0</v>
      </c>
    </row>
    <row r="29" spans="2:28" ht="17.25" thickTop="1" thickBot="1" x14ac:dyDescent="0.3">
      <c r="B29" s="42" t="str">
        <f>'Angazirana aFRR energija'!B29</f>
        <v>26.10.2022</v>
      </c>
      <c r="C29" s="75">
        <f t="shared" si="0"/>
        <v>81</v>
      </c>
      <c r="D29" s="76"/>
      <c r="E29" s="39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25</v>
      </c>
      <c r="M29" s="43">
        <v>16</v>
      </c>
      <c r="N29" s="43">
        <v>20</v>
      </c>
      <c r="O29" s="43">
        <v>20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1">
        <v>0</v>
      </c>
    </row>
    <row r="30" spans="2:28" ht="17.25" thickTop="1" thickBot="1" x14ac:dyDescent="0.3">
      <c r="B30" s="42" t="str">
        <f>'Angazirana aFRR energija'!B30</f>
        <v>27.10.2022</v>
      </c>
      <c r="C30" s="75">
        <f t="shared" si="0"/>
        <v>16</v>
      </c>
      <c r="D30" s="76"/>
      <c r="E30" s="39">
        <v>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13</v>
      </c>
      <c r="AB30" s="41">
        <v>0</v>
      </c>
    </row>
    <row r="31" spans="2:28" ht="17.25" thickTop="1" thickBot="1" x14ac:dyDescent="0.3">
      <c r="B31" s="42" t="str">
        <f>'Angazirana aFRR energija'!B31</f>
        <v>28.10.2022</v>
      </c>
      <c r="C31" s="75">
        <f t="shared" si="0"/>
        <v>250</v>
      </c>
      <c r="D31" s="76"/>
      <c r="E31" s="39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64</v>
      </c>
      <c r="L31" s="43">
        <v>70</v>
      </c>
      <c r="M31" s="43">
        <v>40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25</v>
      </c>
      <c r="Z31" s="43">
        <v>0</v>
      </c>
      <c r="AA31" s="43">
        <v>1</v>
      </c>
      <c r="AB31" s="41">
        <v>50</v>
      </c>
    </row>
    <row r="32" spans="2:28" ht="17.25" thickTop="1" thickBot="1" x14ac:dyDescent="0.3">
      <c r="B32" s="42" t="str">
        <f>'Angazirana aFRR energija'!B32</f>
        <v>29.10.2022</v>
      </c>
      <c r="C32" s="75">
        <f t="shared" si="0"/>
        <v>329</v>
      </c>
      <c r="D32" s="76"/>
      <c r="E32" s="39">
        <v>20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23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3</v>
      </c>
      <c r="V32" s="43">
        <v>25</v>
      </c>
      <c r="W32" s="43">
        <v>23</v>
      </c>
      <c r="X32" s="43">
        <v>35</v>
      </c>
      <c r="Y32" s="43">
        <v>60</v>
      </c>
      <c r="Z32" s="43">
        <v>60</v>
      </c>
      <c r="AA32" s="43">
        <v>30</v>
      </c>
      <c r="AB32" s="41">
        <v>50</v>
      </c>
    </row>
    <row r="33" spans="2:33" ht="17.25" thickTop="1" thickBot="1" x14ac:dyDescent="0.3">
      <c r="B33" s="42" t="str">
        <f>'Angazirana aFRR energija'!B33</f>
        <v>30.10.2022</v>
      </c>
      <c r="C33" s="75">
        <f t="shared" si="0"/>
        <v>649</v>
      </c>
      <c r="D33" s="76"/>
      <c r="E33" s="39">
        <v>43</v>
      </c>
      <c r="F33" s="43">
        <v>12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79</v>
      </c>
      <c r="M33" s="43">
        <v>28</v>
      </c>
      <c r="N33" s="43">
        <v>20</v>
      </c>
      <c r="O33" s="43">
        <v>0</v>
      </c>
      <c r="P33" s="43">
        <v>0</v>
      </c>
      <c r="Q33" s="43">
        <v>0</v>
      </c>
      <c r="R33" s="43">
        <v>25</v>
      </c>
      <c r="S33" s="43">
        <v>30</v>
      </c>
      <c r="T33" s="43">
        <v>36</v>
      </c>
      <c r="U33" s="43">
        <v>39</v>
      </c>
      <c r="V33" s="43">
        <v>71</v>
      </c>
      <c r="W33" s="43">
        <v>84</v>
      </c>
      <c r="X33" s="43">
        <v>69</v>
      </c>
      <c r="Y33" s="43">
        <v>63</v>
      </c>
      <c r="Z33" s="43">
        <v>50</v>
      </c>
      <c r="AA33" s="43">
        <v>0</v>
      </c>
      <c r="AB33" s="41">
        <v>0</v>
      </c>
    </row>
    <row r="34" spans="2:33" ht="16.5" thickTop="1" x14ac:dyDescent="0.25">
      <c r="B34" s="44" t="str">
        <f>'Angazirana aFRR energija'!B34</f>
        <v>31.10.2022</v>
      </c>
      <c r="C34" s="77">
        <f>SUM(E34:AB34)</f>
        <v>113</v>
      </c>
      <c r="D34" s="78"/>
      <c r="E34" s="39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11</v>
      </c>
      <c r="V34" s="43">
        <v>34</v>
      </c>
      <c r="W34" s="43">
        <v>20</v>
      </c>
      <c r="X34" s="43">
        <v>29</v>
      </c>
      <c r="Y34" s="43">
        <v>19</v>
      </c>
      <c r="Z34" s="43">
        <v>0</v>
      </c>
      <c r="AA34" s="43">
        <v>0</v>
      </c>
      <c r="AB34" s="41">
        <v>0</v>
      </c>
    </row>
    <row r="35" spans="2:33" x14ac:dyDescent="0.25">
      <c r="D35" s="46"/>
    </row>
    <row r="37" spans="2:33" s="60" customFormat="1" ht="25.5" customHeight="1" thickBot="1" x14ac:dyDescent="0.3">
      <c r="B37" s="79" t="s">
        <v>36</v>
      </c>
      <c r="C37" s="81" t="s">
        <v>37</v>
      </c>
      <c r="D37" s="82"/>
      <c r="E37" s="85" t="s">
        <v>77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G37" s="60" t="s">
        <v>35</v>
      </c>
    </row>
    <row r="38" spans="2:33" ht="15.75" customHeight="1" thickTop="1" thickBot="1" x14ac:dyDescent="0.3">
      <c r="B38" s="80"/>
      <c r="C38" s="83"/>
      <c r="D38" s="84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01.10.2022</v>
      </c>
      <c r="C39" s="75">
        <f>SUM(E39:AB39)</f>
        <v>-640</v>
      </c>
      <c r="D39" s="76"/>
      <c r="E39" s="39">
        <v>-16</v>
      </c>
      <c r="F39" s="40">
        <v>-16</v>
      </c>
      <c r="G39" s="40">
        <v>0</v>
      </c>
      <c r="H39" s="40">
        <v>0</v>
      </c>
      <c r="I39" s="40">
        <v>0</v>
      </c>
      <c r="J39" s="40">
        <v>0</v>
      </c>
      <c r="K39" s="40">
        <v>-25</v>
      </c>
      <c r="L39" s="40">
        <v>-40</v>
      </c>
      <c r="M39" s="40">
        <v>-40</v>
      </c>
      <c r="N39" s="40">
        <v>-35</v>
      </c>
      <c r="O39" s="40">
        <v>-13</v>
      </c>
      <c r="P39" s="40">
        <v>0</v>
      </c>
      <c r="Q39" s="40">
        <v>-38</v>
      </c>
      <c r="R39" s="40">
        <v>-40</v>
      </c>
      <c r="S39" s="40">
        <v>-40</v>
      </c>
      <c r="T39" s="40">
        <v>-40</v>
      </c>
      <c r="U39" s="40">
        <v>-40</v>
      </c>
      <c r="V39" s="40">
        <v>-40</v>
      </c>
      <c r="W39" s="40">
        <v>-40</v>
      </c>
      <c r="X39" s="40">
        <v>-20</v>
      </c>
      <c r="Y39" s="40">
        <v>-40</v>
      </c>
      <c r="Z39" s="40">
        <v>-37</v>
      </c>
      <c r="AA39" s="40">
        <v>-40</v>
      </c>
      <c r="AB39" s="41">
        <v>-40</v>
      </c>
    </row>
    <row r="40" spans="2:33" ht="17.25" thickTop="1" thickBot="1" x14ac:dyDescent="0.3">
      <c r="B40" s="42" t="str">
        <f t="shared" ref="B40:B69" si="1">B5</f>
        <v>02.10.2022</v>
      </c>
      <c r="C40" s="75">
        <f t="shared" ref="C40:C68" si="2">SUM(E40:AB40)</f>
        <v>-606</v>
      </c>
      <c r="D40" s="76"/>
      <c r="E40" s="39">
        <v>-40</v>
      </c>
      <c r="F40" s="40">
        <v>-40</v>
      </c>
      <c r="G40" s="40">
        <v>-21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-28</v>
      </c>
      <c r="N40" s="40">
        <v>-50</v>
      </c>
      <c r="O40" s="40">
        <v>-50</v>
      </c>
      <c r="P40" s="40">
        <v>-50</v>
      </c>
      <c r="Q40" s="40">
        <v>-50</v>
      </c>
      <c r="R40" s="40">
        <v>-50</v>
      </c>
      <c r="S40" s="40">
        <v>-50</v>
      </c>
      <c r="T40" s="40">
        <v>-50</v>
      </c>
      <c r="U40" s="40">
        <v>-50</v>
      </c>
      <c r="V40" s="40">
        <v>-47</v>
      </c>
      <c r="W40" s="40">
        <v>-30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03.10.2022</v>
      </c>
      <c r="C41" s="75">
        <f t="shared" si="2"/>
        <v>-238</v>
      </c>
      <c r="D41" s="76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-47</v>
      </c>
      <c r="W41" s="40">
        <v>-50</v>
      </c>
      <c r="X41" s="40">
        <v>-50</v>
      </c>
      <c r="Y41" s="40">
        <v>-47</v>
      </c>
      <c r="Z41" s="40">
        <v>-23</v>
      </c>
      <c r="AA41" s="40">
        <v>-21</v>
      </c>
      <c r="AB41" s="41">
        <v>0</v>
      </c>
    </row>
    <row r="42" spans="2:33" ht="17.25" thickTop="1" thickBot="1" x14ac:dyDescent="0.3">
      <c r="B42" s="42" t="str">
        <f t="shared" si="1"/>
        <v>04.10.2022</v>
      </c>
      <c r="C42" s="75">
        <f t="shared" si="2"/>
        <v>-361</v>
      </c>
      <c r="D42" s="76"/>
      <c r="E42" s="39">
        <v>-25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-8</v>
      </c>
      <c r="O42" s="40">
        <v>-38</v>
      </c>
      <c r="P42" s="40">
        <v>-35</v>
      </c>
      <c r="Q42" s="40">
        <v>-35</v>
      </c>
      <c r="R42" s="40">
        <v>-35</v>
      </c>
      <c r="S42" s="40">
        <v>-35</v>
      </c>
      <c r="T42" s="40">
        <v>-30</v>
      </c>
      <c r="U42" s="40">
        <v>-30</v>
      </c>
      <c r="V42" s="40">
        <v>-47</v>
      </c>
      <c r="W42" s="40">
        <v>-43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05.10.2022</v>
      </c>
      <c r="C43" s="75">
        <f t="shared" si="2"/>
        <v>-519</v>
      </c>
      <c r="D43" s="76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-27</v>
      </c>
      <c r="P43" s="40">
        <v>-50</v>
      </c>
      <c r="Q43" s="40">
        <v>-50</v>
      </c>
      <c r="R43" s="40">
        <v>-50</v>
      </c>
      <c r="S43" s="40">
        <v>-50</v>
      </c>
      <c r="T43" s="40">
        <v>-50</v>
      </c>
      <c r="U43" s="40">
        <v>-50</v>
      </c>
      <c r="V43" s="40">
        <v>-50</v>
      </c>
      <c r="W43" s="40">
        <v>-50</v>
      </c>
      <c r="X43" s="40">
        <v>0</v>
      </c>
      <c r="Y43" s="40">
        <v>-26</v>
      </c>
      <c r="Z43" s="40">
        <v>-40</v>
      </c>
      <c r="AA43" s="40">
        <v>-26</v>
      </c>
      <c r="AB43" s="41">
        <v>0</v>
      </c>
    </row>
    <row r="44" spans="2:33" ht="17.25" thickTop="1" thickBot="1" x14ac:dyDescent="0.3">
      <c r="B44" s="42" t="str">
        <f t="shared" si="1"/>
        <v>06.10.2022</v>
      </c>
      <c r="C44" s="75">
        <f t="shared" si="2"/>
        <v>-276</v>
      </c>
      <c r="D44" s="76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-21</v>
      </c>
      <c r="O44" s="40">
        <v>-19</v>
      </c>
      <c r="P44" s="40">
        <v>-19</v>
      </c>
      <c r="Q44" s="40">
        <v>-38</v>
      </c>
      <c r="R44" s="40">
        <v>-39</v>
      </c>
      <c r="S44" s="40">
        <v>-17</v>
      </c>
      <c r="T44" s="40">
        <v>-22</v>
      </c>
      <c r="U44" s="40">
        <v>-22</v>
      </c>
      <c r="V44" s="40">
        <v>-20</v>
      </c>
      <c r="W44" s="40">
        <v>-16</v>
      </c>
      <c r="X44" s="40">
        <v>0</v>
      </c>
      <c r="Y44" s="40">
        <v>0</v>
      </c>
      <c r="Z44" s="40">
        <v>0</v>
      </c>
      <c r="AA44" s="40">
        <v>-21</v>
      </c>
      <c r="AB44" s="41">
        <v>-22</v>
      </c>
    </row>
    <row r="45" spans="2:33" ht="16.5" customHeight="1" thickTop="1" thickBot="1" x14ac:dyDescent="0.3">
      <c r="B45" s="42" t="str">
        <f t="shared" si="1"/>
        <v>07.10.2022</v>
      </c>
      <c r="C45" s="75">
        <f t="shared" si="2"/>
        <v>-89</v>
      </c>
      <c r="D45" s="76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-18</v>
      </c>
      <c r="R45" s="40">
        <v>-30</v>
      </c>
      <c r="S45" s="40">
        <v>-23</v>
      </c>
      <c r="T45" s="40">
        <v>0</v>
      </c>
      <c r="U45" s="40">
        <v>0</v>
      </c>
      <c r="V45" s="40">
        <v>-18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08.10.2022</v>
      </c>
      <c r="C46" s="75">
        <f t="shared" si="2"/>
        <v>-85</v>
      </c>
      <c r="D46" s="76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-33</v>
      </c>
      <c r="Z46" s="40">
        <v>-23</v>
      </c>
      <c r="AA46" s="40">
        <v>-20</v>
      </c>
      <c r="AB46" s="41">
        <v>-9</v>
      </c>
    </row>
    <row r="47" spans="2:33" ht="17.25" thickTop="1" thickBot="1" x14ac:dyDescent="0.3">
      <c r="B47" s="42" t="str">
        <f t="shared" si="1"/>
        <v>09.10.2022</v>
      </c>
      <c r="C47" s="75">
        <f t="shared" si="2"/>
        <v>-66</v>
      </c>
      <c r="D47" s="76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-18</v>
      </c>
      <c r="N47" s="40">
        <v>-30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1">
        <v>-18</v>
      </c>
    </row>
    <row r="48" spans="2:33" ht="17.25" thickTop="1" thickBot="1" x14ac:dyDescent="0.3">
      <c r="B48" s="42" t="str">
        <f t="shared" si="1"/>
        <v>10.10.2022</v>
      </c>
      <c r="C48" s="75">
        <f t="shared" si="2"/>
        <v>-176</v>
      </c>
      <c r="D48" s="76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-14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-23</v>
      </c>
      <c r="Y48" s="40">
        <v>-33</v>
      </c>
      <c r="Z48" s="40">
        <v>-27</v>
      </c>
      <c r="AA48" s="40">
        <v>-50</v>
      </c>
      <c r="AB48" s="41">
        <v>-29</v>
      </c>
    </row>
    <row r="49" spans="2:28" ht="17.25" thickTop="1" thickBot="1" x14ac:dyDescent="0.3">
      <c r="B49" s="42" t="str">
        <f t="shared" si="1"/>
        <v>11.10.2022</v>
      </c>
      <c r="C49" s="75">
        <f t="shared" si="2"/>
        <v>-28</v>
      </c>
      <c r="D49" s="76"/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-19</v>
      </c>
      <c r="N49" s="40">
        <v>-9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12.10.2022</v>
      </c>
      <c r="C50" s="75">
        <f t="shared" si="2"/>
        <v>0</v>
      </c>
      <c r="D50" s="76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13.10.2022</v>
      </c>
      <c r="C51" s="75">
        <f t="shared" si="2"/>
        <v>-13</v>
      </c>
      <c r="D51" s="76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-11</v>
      </c>
      <c r="P51" s="40">
        <v>-2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14.10.2022</v>
      </c>
      <c r="C52" s="75">
        <f t="shared" si="2"/>
        <v>0</v>
      </c>
      <c r="D52" s="76"/>
      <c r="E52" s="39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15.10.2022</v>
      </c>
      <c r="C53" s="75">
        <f t="shared" si="2"/>
        <v>-237</v>
      </c>
      <c r="D53" s="76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-18</v>
      </c>
      <c r="N53" s="40">
        <v>-20</v>
      </c>
      <c r="O53" s="40">
        <v>-20</v>
      </c>
      <c r="P53" s="40">
        <v>-31</v>
      </c>
      <c r="Q53" s="40">
        <v>-36</v>
      </c>
      <c r="R53" s="40">
        <v>-36</v>
      </c>
      <c r="S53" s="40">
        <v>-18</v>
      </c>
      <c r="T53" s="40">
        <v>-15</v>
      </c>
      <c r="U53" s="40">
        <v>-19</v>
      </c>
      <c r="V53" s="40">
        <v>-15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-9</v>
      </c>
    </row>
    <row r="54" spans="2:28" ht="17.25" thickTop="1" thickBot="1" x14ac:dyDescent="0.3">
      <c r="B54" s="42" t="str">
        <f t="shared" si="1"/>
        <v>16.10.2022</v>
      </c>
      <c r="C54" s="75">
        <f t="shared" si="2"/>
        <v>0</v>
      </c>
      <c r="D54" s="76"/>
      <c r="E54" s="39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1">
        <v>0</v>
      </c>
    </row>
    <row r="55" spans="2:28" ht="17.25" thickTop="1" thickBot="1" x14ac:dyDescent="0.3">
      <c r="B55" s="42" t="str">
        <f t="shared" si="1"/>
        <v>17.10.2022</v>
      </c>
      <c r="C55" s="75">
        <f t="shared" si="2"/>
        <v>0</v>
      </c>
      <c r="D55" s="76"/>
      <c r="E55" s="39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1">
        <v>0</v>
      </c>
    </row>
    <row r="56" spans="2:28" ht="17.25" thickTop="1" thickBot="1" x14ac:dyDescent="0.3">
      <c r="B56" s="42" t="str">
        <f t="shared" si="1"/>
        <v>18.10.2022</v>
      </c>
      <c r="C56" s="75">
        <f t="shared" si="2"/>
        <v>-7</v>
      </c>
      <c r="D56" s="76"/>
      <c r="E56" s="39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-7</v>
      </c>
      <c r="X56" s="43">
        <v>0</v>
      </c>
      <c r="Y56" s="43">
        <v>0</v>
      </c>
      <c r="Z56" s="43">
        <v>0</v>
      </c>
      <c r="AA56" s="43">
        <v>0</v>
      </c>
      <c r="AB56" s="41">
        <v>0</v>
      </c>
    </row>
    <row r="57" spans="2:28" ht="17.25" thickTop="1" thickBot="1" x14ac:dyDescent="0.3">
      <c r="B57" s="42" t="str">
        <f t="shared" si="1"/>
        <v>19.10.2022</v>
      </c>
      <c r="C57" s="75">
        <f t="shared" si="2"/>
        <v>-73</v>
      </c>
      <c r="D57" s="76"/>
      <c r="E57" s="39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-7</v>
      </c>
      <c r="S57" s="43">
        <v>-22</v>
      </c>
      <c r="T57" s="43">
        <v>-22</v>
      </c>
      <c r="U57" s="43">
        <v>-22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1">
        <v>0</v>
      </c>
    </row>
    <row r="58" spans="2:28" ht="17.25" thickTop="1" thickBot="1" x14ac:dyDescent="0.3">
      <c r="B58" s="42" t="str">
        <f t="shared" si="1"/>
        <v>20.10.2022</v>
      </c>
      <c r="C58" s="75">
        <f t="shared" si="2"/>
        <v>-229</v>
      </c>
      <c r="D58" s="76"/>
      <c r="E58" s="39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-22</v>
      </c>
      <c r="L58" s="43">
        <v>0</v>
      </c>
      <c r="M58" s="43">
        <v>-23</v>
      </c>
      <c r="N58" s="43">
        <v>-40</v>
      </c>
      <c r="O58" s="43">
        <v>-40</v>
      </c>
      <c r="P58" s="43">
        <v>-40</v>
      </c>
      <c r="Q58" s="43">
        <v>-43</v>
      </c>
      <c r="R58" s="43">
        <v>-21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1">
        <v>0</v>
      </c>
    </row>
    <row r="59" spans="2:28" ht="17.25" thickTop="1" thickBot="1" x14ac:dyDescent="0.3">
      <c r="B59" s="42" t="str">
        <f t="shared" si="1"/>
        <v>21.10.2022</v>
      </c>
      <c r="C59" s="75">
        <f t="shared" si="2"/>
        <v>-47</v>
      </c>
      <c r="D59" s="76"/>
      <c r="E59" s="39">
        <v>0</v>
      </c>
      <c r="F59" s="43">
        <v>0</v>
      </c>
      <c r="G59" s="43">
        <v>0</v>
      </c>
      <c r="H59" s="43">
        <v>0</v>
      </c>
      <c r="I59" s="43">
        <v>0</v>
      </c>
      <c r="J59" s="43">
        <v>-1</v>
      </c>
      <c r="K59" s="43">
        <v>-20</v>
      </c>
      <c r="L59" s="43">
        <v>-20</v>
      </c>
      <c r="M59" s="43">
        <v>-6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1">
        <v>0</v>
      </c>
    </row>
    <row r="60" spans="2:28" ht="17.25" thickTop="1" thickBot="1" x14ac:dyDescent="0.3">
      <c r="B60" s="42" t="str">
        <f t="shared" si="1"/>
        <v>22.10.2022</v>
      </c>
      <c r="C60" s="75">
        <f t="shared" si="2"/>
        <v>-14</v>
      </c>
      <c r="D60" s="76"/>
      <c r="E60" s="39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-14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1">
        <v>0</v>
      </c>
    </row>
    <row r="61" spans="2:28" ht="17.25" thickTop="1" thickBot="1" x14ac:dyDescent="0.3">
      <c r="B61" s="42" t="str">
        <f t="shared" si="1"/>
        <v>23.10.2022</v>
      </c>
      <c r="C61" s="75">
        <f t="shared" si="2"/>
        <v>-87</v>
      </c>
      <c r="D61" s="76"/>
      <c r="E61" s="39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-14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-13</v>
      </c>
      <c r="T61" s="43">
        <v>-10</v>
      </c>
      <c r="U61" s="43">
        <v>-18</v>
      </c>
      <c r="V61" s="43">
        <v>-20</v>
      </c>
      <c r="W61" s="43">
        <v>-12</v>
      </c>
      <c r="X61" s="43">
        <v>0</v>
      </c>
      <c r="Y61" s="43">
        <v>0</v>
      </c>
      <c r="Z61" s="43">
        <v>0</v>
      </c>
      <c r="AA61" s="43">
        <v>0</v>
      </c>
      <c r="AB61" s="41">
        <v>0</v>
      </c>
    </row>
    <row r="62" spans="2:28" ht="17.25" thickTop="1" thickBot="1" x14ac:dyDescent="0.3">
      <c r="B62" s="42" t="str">
        <f t="shared" si="1"/>
        <v>24.10.2022</v>
      </c>
      <c r="C62" s="75">
        <f t="shared" si="2"/>
        <v>-53</v>
      </c>
      <c r="D62" s="76"/>
      <c r="E62" s="39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-19</v>
      </c>
      <c r="N62" s="43">
        <v>0</v>
      </c>
      <c r="O62" s="43">
        <v>-17</v>
      </c>
      <c r="P62" s="43">
        <v>-17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1">
        <v>0</v>
      </c>
    </row>
    <row r="63" spans="2:28" ht="17.25" thickTop="1" thickBot="1" x14ac:dyDescent="0.3">
      <c r="B63" s="42" t="str">
        <f t="shared" si="1"/>
        <v>25.10.2022</v>
      </c>
      <c r="C63" s="75">
        <f t="shared" si="2"/>
        <v>-58</v>
      </c>
      <c r="D63" s="76"/>
      <c r="E63" s="39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-12</v>
      </c>
      <c r="V63" s="43">
        <v>-23</v>
      </c>
      <c r="W63" s="43">
        <v>0</v>
      </c>
      <c r="X63" s="43">
        <v>0</v>
      </c>
      <c r="Y63" s="43">
        <v>0</v>
      </c>
      <c r="Z63" s="43">
        <v>0</v>
      </c>
      <c r="AA63" s="43">
        <v>-20</v>
      </c>
      <c r="AB63" s="41">
        <v>-3</v>
      </c>
    </row>
    <row r="64" spans="2:28" ht="17.25" thickTop="1" thickBot="1" x14ac:dyDescent="0.3">
      <c r="B64" s="42" t="str">
        <f t="shared" si="1"/>
        <v>26.10.2022</v>
      </c>
      <c r="C64" s="75">
        <f t="shared" si="2"/>
        <v>-195</v>
      </c>
      <c r="D64" s="76"/>
      <c r="E64" s="39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-36</v>
      </c>
      <c r="W64" s="43">
        <v>-40</v>
      </c>
      <c r="X64" s="43">
        <v>-40</v>
      </c>
      <c r="Y64" s="43">
        <v>-40</v>
      </c>
      <c r="Z64" s="43">
        <v>-23</v>
      </c>
      <c r="AA64" s="43">
        <v>0</v>
      </c>
      <c r="AB64" s="41">
        <v>-16</v>
      </c>
    </row>
    <row r="65" spans="2:28" ht="17.25" thickTop="1" thickBot="1" x14ac:dyDescent="0.3">
      <c r="B65" s="42" t="str">
        <f t="shared" si="1"/>
        <v>27.10.2022</v>
      </c>
      <c r="C65" s="75">
        <f t="shared" si="2"/>
        <v>-34</v>
      </c>
      <c r="D65" s="76"/>
      <c r="E65" s="39">
        <v>-7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-11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1">
        <v>-16</v>
      </c>
    </row>
    <row r="66" spans="2:28" ht="17.25" thickTop="1" thickBot="1" x14ac:dyDescent="0.3">
      <c r="B66" s="42" t="str">
        <f t="shared" si="1"/>
        <v>28.10.2022</v>
      </c>
      <c r="C66" s="75">
        <f t="shared" si="2"/>
        <v>0</v>
      </c>
      <c r="D66" s="76"/>
      <c r="E66" s="39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1">
        <v>0</v>
      </c>
    </row>
    <row r="67" spans="2:28" ht="17.25" thickTop="1" thickBot="1" x14ac:dyDescent="0.3">
      <c r="B67" s="42" t="str">
        <f t="shared" si="1"/>
        <v>29.10.2022</v>
      </c>
      <c r="C67" s="75">
        <f t="shared" si="2"/>
        <v>0</v>
      </c>
      <c r="D67" s="76"/>
      <c r="E67" s="39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1">
        <v>0</v>
      </c>
    </row>
    <row r="68" spans="2:28" ht="17.25" thickTop="1" thickBot="1" x14ac:dyDescent="0.3">
      <c r="B68" s="42" t="str">
        <f t="shared" si="1"/>
        <v>30.10.2022</v>
      </c>
      <c r="C68" s="75">
        <f t="shared" si="2"/>
        <v>0</v>
      </c>
      <c r="D68" s="76"/>
      <c r="E68" s="39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1">
        <v>0</v>
      </c>
    </row>
    <row r="69" spans="2:28" ht="16.5" thickTop="1" x14ac:dyDescent="0.25">
      <c r="B69" s="44" t="str">
        <f t="shared" si="1"/>
        <v>31.10.2022</v>
      </c>
      <c r="C69" s="77">
        <f>SUM(E69:AB69)</f>
        <v>-19</v>
      </c>
      <c r="D69" s="78"/>
      <c r="E69" s="39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-4</v>
      </c>
      <c r="P69" s="43">
        <v>-15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1">
        <v>0</v>
      </c>
    </row>
    <row r="70" spans="2:28" x14ac:dyDescent="0.25">
      <c r="C70" s="46"/>
    </row>
    <row r="72" spans="2:28" ht="29.25" customHeight="1" thickBot="1" x14ac:dyDescent="0.3">
      <c r="B72" s="79" t="s">
        <v>36</v>
      </c>
      <c r="C72" s="81" t="s">
        <v>37</v>
      </c>
      <c r="D72" s="82"/>
      <c r="E72" s="85" t="s">
        <v>78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8" ht="15.75" customHeight="1" thickTop="1" thickBot="1" x14ac:dyDescent="0.3">
      <c r="B73" s="80"/>
      <c r="C73" s="83"/>
      <c r="D73" s="84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01.10.2022</v>
      </c>
      <c r="C74" s="47">
        <f>SUMIF(E74:AB74,"&gt;0")</f>
        <v>0</v>
      </c>
      <c r="D74" s="48">
        <f>SUMIF(E74:AB74,"&lt;0")</f>
        <v>-640</v>
      </c>
      <c r="E74" s="49">
        <f>E4+E39</f>
        <v>-16</v>
      </c>
      <c r="F74" s="50">
        <f t="shared" ref="F74:AB74" si="3">F4+F39</f>
        <v>-16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-25</v>
      </c>
      <c r="L74" s="50">
        <f t="shared" si="3"/>
        <v>-40</v>
      </c>
      <c r="M74" s="50">
        <f t="shared" si="3"/>
        <v>-40</v>
      </c>
      <c r="N74" s="50">
        <f t="shared" si="3"/>
        <v>-35</v>
      </c>
      <c r="O74" s="50">
        <f t="shared" si="3"/>
        <v>-13</v>
      </c>
      <c r="P74" s="50">
        <f t="shared" si="3"/>
        <v>0</v>
      </c>
      <c r="Q74" s="50">
        <f t="shared" si="3"/>
        <v>-38</v>
      </c>
      <c r="R74" s="51">
        <f t="shared" si="3"/>
        <v>-40</v>
      </c>
      <c r="S74" s="52">
        <f t="shared" si="3"/>
        <v>-40</v>
      </c>
      <c r="T74" s="43">
        <f t="shared" si="3"/>
        <v>-40</v>
      </c>
      <c r="U74" s="43">
        <f t="shared" si="3"/>
        <v>-40</v>
      </c>
      <c r="V74" s="43">
        <f t="shared" si="3"/>
        <v>-40</v>
      </c>
      <c r="W74" s="43">
        <f t="shared" si="3"/>
        <v>-40</v>
      </c>
      <c r="X74" s="43">
        <f t="shared" si="3"/>
        <v>-20</v>
      </c>
      <c r="Y74" s="43">
        <f t="shared" si="3"/>
        <v>-40</v>
      </c>
      <c r="Z74" s="43">
        <f t="shared" si="3"/>
        <v>-37</v>
      </c>
      <c r="AA74" s="43">
        <f t="shared" si="3"/>
        <v>-40</v>
      </c>
      <c r="AB74" s="41">
        <f t="shared" si="3"/>
        <v>-40</v>
      </c>
    </row>
    <row r="75" spans="2:28" ht="17.25" thickTop="1" thickBot="1" x14ac:dyDescent="0.3">
      <c r="B75" s="42" t="str">
        <f t="shared" ref="B75:B104" si="4">B40</f>
        <v>02.10.2022</v>
      </c>
      <c r="C75" s="47">
        <f t="shared" ref="C75:C104" si="5">SUMIF(E75:AB75,"&gt;0")</f>
        <v>0</v>
      </c>
      <c r="D75" s="48">
        <f t="shared" ref="D75:D104" si="6">SUMIF(E75:AB75,"&lt;0")</f>
        <v>-606</v>
      </c>
      <c r="E75" s="53">
        <f t="shared" ref="E75:AB85" si="7">E5+E40</f>
        <v>-40</v>
      </c>
      <c r="F75" s="43">
        <f t="shared" si="7"/>
        <v>-40</v>
      </c>
      <c r="G75" s="43">
        <f t="shared" si="7"/>
        <v>-21</v>
      </c>
      <c r="H75" s="43">
        <f t="shared" si="7"/>
        <v>0</v>
      </c>
      <c r="I75" s="43">
        <f t="shared" si="7"/>
        <v>0</v>
      </c>
      <c r="J75" s="43">
        <f t="shared" si="7"/>
        <v>0</v>
      </c>
      <c r="K75" s="43">
        <f t="shared" si="7"/>
        <v>0</v>
      </c>
      <c r="L75" s="43">
        <f t="shared" si="7"/>
        <v>0</v>
      </c>
      <c r="M75" s="43">
        <f t="shared" si="7"/>
        <v>-28</v>
      </c>
      <c r="N75" s="43">
        <f t="shared" si="7"/>
        <v>-50</v>
      </c>
      <c r="O75" s="43">
        <f t="shared" si="7"/>
        <v>-50</v>
      </c>
      <c r="P75" s="43">
        <f t="shared" si="7"/>
        <v>-50</v>
      </c>
      <c r="Q75" s="43">
        <f t="shared" si="7"/>
        <v>-50</v>
      </c>
      <c r="R75" s="43">
        <f t="shared" si="7"/>
        <v>-50</v>
      </c>
      <c r="S75" s="43">
        <f t="shared" si="7"/>
        <v>-50</v>
      </c>
      <c r="T75" s="43">
        <f t="shared" si="7"/>
        <v>-50</v>
      </c>
      <c r="U75" s="43">
        <f t="shared" si="7"/>
        <v>-50</v>
      </c>
      <c r="V75" s="43">
        <f t="shared" si="7"/>
        <v>-47</v>
      </c>
      <c r="W75" s="43">
        <f t="shared" si="7"/>
        <v>-30</v>
      </c>
      <c r="X75" s="43">
        <f t="shared" si="7"/>
        <v>0</v>
      </c>
      <c r="Y75" s="43">
        <f t="shared" si="7"/>
        <v>0</v>
      </c>
      <c r="Z75" s="43">
        <f t="shared" si="7"/>
        <v>0</v>
      </c>
      <c r="AA75" s="43">
        <f t="shared" si="7"/>
        <v>0</v>
      </c>
      <c r="AB75" s="41">
        <f t="shared" si="7"/>
        <v>0</v>
      </c>
    </row>
    <row r="76" spans="2:28" ht="17.25" thickTop="1" thickBot="1" x14ac:dyDescent="0.3">
      <c r="B76" s="42" t="str">
        <f t="shared" si="4"/>
        <v>03.10.2022</v>
      </c>
      <c r="C76" s="47">
        <f t="shared" si="5"/>
        <v>0</v>
      </c>
      <c r="D76" s="48">
        <f t="shared" si="6"/>
        <v>-238</v>
      </c>
      <c r="E76" s="53">
        <f t="shared" si="7"/>
        <v>0</v>
      </c>
      <c r="F76" s="43">
        <f t="shared" si="7"/>
        <v>0</v>
      </c>
      <c r="G76" s="43">
        <f t="shared" si="7"/>
        <v>0</v>
      </c>
      <c r="H76" s="43">
        <f t="shared" si="7"/>
        <v>0</v>
      </c>
      <c r="I76" s="43">
        <f t="shared" si="7"/>
        <v>0</v>
      </c>
      <c r="J76" s="43">
        <f t="shared" si="7"/>
        <v>0</v>
      </c>
      <c r="K76" s="43">
        <f t="shared" si="7"/>
        <v>0</v>
      </c>
      <c r="L76" s="43">
        <f t="shared" si="7"/>
        <v>0</v>
      </c>
      <c r="M76" s="43">
        <f t="shared" si="7"/>
        <v>0</v>
      </c>
      <c r="N76" s="43">
        <f t="shared" si="7"/>
        <v>0</v>
      </c>
      <c r="O76" s="43">
        <f t="shared" si="7"/>
        <v>0</v>
      </c>
      <c r="P76" s="43">
        <f t="shared" si="7"/>
        <v>0</v>
      </c>
      <c r="Q76" s="43">
        <f t="shared" si="7"/>
        <v>0</v>
      </c>
      <c r="R76" s="43">
        <f t="shared" si="7"/>
        <v>0</v>
      </c>
      <c r="S76" s="43">
        <f t="shared" si="7"/>
        <v>0</v>
      </c>
      <c r="T76" s="43">
        <f t="shared" si="7"/>
        <v>0</v>
      </c>
      <c r="U76" s="43">
        <f t="shared" si="7"/>
        <v>0</v>
      </c>
      <c r="V76" s="43">
        <f t="shared" si="7"/>
        <v>-47</v>
      </c>
      <c r="W76" s="43">
        <f t="shared" si="7"/>
        <v>-50</v>
      </c>
      <c r="X76" s="43">
        <f t="shared" si="7"/>
        <v>-50</v>
      </c>
      <c r="Y76" s="43">
        <f t="shared" si="7"/>
        <v>-47</v>
      </c>
      <c r="Z76" s="43">
        <f t="shared" si="7"/>
        <v>-23</v>
      </c>
      <c r="AA76" s="43">
        <f t="shared" si="7"/>
        <v>-21</v>
      </c>
      <c r="AB76" s="41">
        <f t="shared" si="7"/>
        <v>0</v>
      </c>
    </row>
    <row r="77" spans="2:28" ht="17.25" thickTop="1" thickBot="1" x14ac:dyDescent="0.3">
      <c r="B77" s="42" t="str">
        <f t="shared" si="4"/>
        <v>04.10.2022</v>
      </c>
      <c r="C77" s="47">
        <f t="shared" si="5"/>
        <v>0</v>
      </c>
      <c r="D77" s="48">
        <f t="shared" si="6"/>
        <v>-361</v>
      </c>
      <c r="E77" s="53">
        <f t="shared" si="7"/>
        <v>-25</v>
      </c>
      <c r="F77" s="43">
        <f t="shared" si="7"/>
        <v>0</v>
      </c>
      <c r="G77" s="43">
        <f t="shared" si="7"/>
        <v>0</v>
      </c>
      <c r="H77" s="43">
        <f t="shared" si="7"/>
        <v>0</v>
      </c>
      <c r="I77" s="43">
        <f t="shared" si="7"/>
        <v>0</v>
      </c>
      <c r="J77" s="43">
        <f t="shared" si="7"/>
        <v>0</v>
      </c>
      <c r="K77" s="43">
        <f t="shared" si="7"/>
        <v>0</v>
      </c>
      <c r="L77" s="43">
        <f t="shared" si="7"/>
        <v>0</v>
      </c>
      <c r="M77" s="43">
        <f t="shared" si="7"/>
        <v>0</v>
      </c>
      <c r="N77" s="43">
        <f t="shared" si="7"/>
        <v>-8</v>
      </c>
      <c r="O77" s="43">
        <f t="shared" si="7"/>
        <v>-38</v>
      </c>
      <c r="P77" s="43">
        <f t="shared" si="7"/>
        <v>-35</v>
      </c>
      <c r="Q77" s="43">
        <f t="shared" si="7"/>
        <v>-35</v>
      </c>
      <c r="R77" s="43">
        <f t="shared" si="7"/>
        <v>-35</v>
      </c>
      <c r="S77" s="43">
        <f t="shared" si="7"/>
        <v>-35</v>
      </c>
      <c r="T77" s="43">
        <f t="shared" si="7"/>
        <v>-30</v>
      </c>
      <c r="U77" s="43">
        <f t="shared" si="7"/>
        <v>-30</v>
      </c>
      <c r="V77" s="43">
        <f t="shared" si="7"/>
        <v>-47</v>
      </c>
      <c r="W77" s="43">
        <f t="shared" si="7"/>
        <v>-43</v>
      </c>
      <c r="X77" s="43">
        <f t="shared" si="7"/>
        <v>0</v>
      </c>
      <c r="Y77" s="43">
        <f t="shared" si="7"/>
        <v>0</v>
      </c>
      <c r="Z77" s="43">
        <f t="shared" si="7"/>
        <v>0</v>
      </c>
      <c r="AA77" s="43">
        <f t="shared" si="7"/>
        <v>0</v>
      </c>
      <c r="AB77" s="41">
        <f t="shared" si="7"/>
        <v>0</v>
      </c>
    </row>
    <row r="78" spans="2:28" ht="17.25" thickTop="1" thickBot="1" x14ac:dyDescent="0.3">
      <c r="B78" s="42" t="str">
        <f t="shared" si="4"/>
        <v>05.10.2022</v>
      </c>
      <c r="C78" s="47">
        <f t="shared" si="5"/>
        <v>0</v>
      </c>
      <c r="D78" s="48">
        <f t="shared" si="6"/>
        <v>-519</v>
      </c>
      <c r="E78" s="53">
        <f t="shared" si="7"/>
        <v>0</v>
      </c>
      <c r="F78" s="43">
        <f t="shared" si="7"/>
        <v>0</v>
      </c>
      <c r="G78" s="43">
        <f t="shared" si="7"/>
        <v>0</v>
      </c>
      <c r="H78" s="43">
        <f t="shared" si="7"/>
        <v>0</v>
      </c>
      <c r="I78" s="54">
        <f t="shared" si="7"/>
        <v>0</v>
      </c>
      <c r="J78" s="43">
        <f t="shared" si="7"/>
        <v>0</v>
      </c>
      <c r="K78" s="43">
        <f t="shared" si="7"/>
        <v>0</v>
      </c>
      <c r="L78" s="43">
        <f t="shared" si="7"/>
        <v>0</v>
      </c>
      <c r="M78" s="43">
        <f t="shared" si="7"/>
        <v>0</v>
      </c>
      <c r="N78" s="43">
        <f t="shared" si="7"/>
        <v>0</v>
      </c>
      <c r="O78" s="43">
        <f t="shared" si="7"/>
        <v>-27</v>
      </c>
      <c r="P78" s="43">
        <f t="shared" si="7"/>
        <v>-50</v>
      </c>
      <c r="Q78" s="43">
        <f t="shared" si="7"/>
        <v>-50</v>
      </c>
      <c r="R78" s="43">
        <f t="shared" si="7"/>
        <v>-50</v>
      </c>
      <c r="S78" s="43">
        <f t="shared" si="7"/>
        <v>-50</v>
      </c>
      <c r="T78" s="43">
        <f t="shared" si="7"/>
        <v>-50</v>
      </c>
      <c r="U78" s="43">
        <f t="shared" si="7"/>
        <v>-50</v>
      </c>
      <c r="V78" s="43">
        <f t="shared" si="7"/>
        <v>-50</v>
      </c>
      <c r="W78" s="43">
        <f t="shared" si="7"/>
        <v>-50</v>
      </c>
      <c r="X78" s="43">
        <f t="shared" si="7"/>
        <v>0</v>
      </c>
      <c r="Y78" s="43">
        <f t="shared" si="7"/>
        <v>-26</v>
      </c>
      <c r="Z78" s="43">
        <f t="shared" si="7"/>
        <v>-40</v>
      </c>
      <c r="AA78" s="43">
        <f t="shared" si="7"/>
        <v>-26</v>
      </c>
      <c r="AB78" s="41">
        <f t="shared" si="7"/>
        <v>0</v>
      </c>
    </row>
    <row r="79" spans="2:28" ht="17.25" thickTop="1" thickBot="1" x14ac:dyDescent="0.3">
      <c r="B79" s="42" t="str">
        <f t="shared" si="4"/>
        <v>06.10.2022</v>
      </c>
      <c r="C79" s="47">
        <f t="shared" si="5"/>
        <v>11</v>
      </c>
      <c r="D79" s="48">
        <f t="shared" si="6"/>
        <v>-237</v>
      </c>
      <c r="E79" s="53">
        <f t="shared" si="7"/>
        <v>0</v>
      </c>
      <c r="F79" s="43">
        <f t="shared" si="7"/>
        <v>0</v>
      </c>
      <c r="G79" s="43">
        <f t="shared" si="7"/>
        <v>0</v>
      </c>
      <c r="H79" s="43">
        <f t="shared" si="7"/>
        <v>0</v>
      </c>
      <c r="I79" s="43">
        <f t="shared" si="7"/>
        <v>0</v>
      </c>
      <c r="J79" s="43">
        <f t="shared" si="7"/>
        <v>0</v>
      </c>
      <c r="K79" s="43">
        <f t="shared" si="7"/>
        <v>0</v>
      </c>
      <c r="L79" s="43">
        <f t="shared" si="7"/>
        <v>0</v>
      </c>
      <c r="M79" s="43">
        <f t="shared" si="7"/>
        <v>0</v>
      </c>
      <c r="N79" s="43">
        <f t="shared" si="7"/>
        <v>-21</v>
      </c>
      <c r="O79" s="43">
        <f t="shared" si="7"/>
        <v>-19</v>
      </c>
      <c r="P79" s="43">
        <f t="shared" si="7"/>
        <v>-19</v>
      </c>
      <c r="Q79" s="43">
        <f t="shared" si="7"/>
        <v>-38</v>
      </c>
      <c r="R79" s="43">
        <f t="shared" si="7"/>
        <v>-39</v>
      </c>
      <c r="S79" s="43">
        <f t="shared" si="7"/>
        <v>-17</v>
      </c>
      <c r="T79" s="43">
        <f t="shared" si="7"/>
        <v>-22</v>
      </c>
      <c r="U79" s="43">
        <f t="shared" si="7"/>
        <v>-22</v>
      </c>
      <c r="V79" s="43">
        <f t="shared" si="7"/>
        <v>-20</v>
      </c>
      <c r="W79" s="43">
        <f t="shared" si="7"/>
        <v>-16</v>
      </c>
      <c r="X79" s="43">
        <f t="shared" si="7"/>
        <v>0</v>
      </c>
      <c r="Y79" s="43">
        <f t="shared" si="7"/>
        <v>0</v>
      </c>
      <c r="Z79" s="43">
        <f t="shared" si="7"/>
        <v>0</v>
      </c>
      <c r="AA79" s="43">
        <f t="shared" si="7"/>
        <v>-4</v>
      </c>
      <c r="AB79" s="41">
        <f t="shared" si="7"/>
        <v>11</v>
      </c>
    </row>
    <row r="80" spans="2:28" ht="17.25" thickTop="1" thickBot="1" x14ac:dyDescent="0.3">
      <c r="B80" s="42" t="str">
        <f t="shared" si="4"/>
        <v>07.10.2022</v>
      </c>
      <c r="C80" s="47">
        <f t="shared" si="5"/>
        <v>7</v>
      </c>
      <c r="D80" s="48">
        <f t="shared" si="6"/>
        <v>-89</v>
      </c>
      <c r="E80" s="53">
        <f t="shared" si="7"/>
        <v>0</v>
      </c>
      <c r="F80" s="43">
        <f t="shared" si="7"/>
        <v>0</v>
      </c>
      <c r="G80" s="43">
        <f t="shared" si="7"/>
        <v>0</v>
      </c>
      <c r="H80" s="43">
        <f t="shared" si="7"/>
        <v>0</v>
      </c>
      <c r="I80" s="43">
        <f t="shared" si="7"/>
        <v>0</v>
      </c>
      <c r="J80" s="43">
        <f t="shared" si="7"/>
        <v>0</v>
      </c>
      <c r="K80" s="43">
        <f t="shared" si="7"/>
        <v>0</v>
      </c>
      <c r="L80" s="43">
        <f t="shared" si="7"/>
        <v>0</v>
      </c>
      <c r="M80" s="43">
        <f t="shared" si="7"/>
        <v>0</v>
      </c>
      <c r="N80" s="43">
        <f t="shared" si="7"/>
        <v>0</v>
      </c>
      <c r="O80" s="43">
        <f t="shared" si="7"/>
        <v>7</v>
      </c>
      <c r="P80" s="43">
        <f t="shared" si="7"/>
        <v>0</v>
      </c>
      <c r="Q80" s="43">
        <f t="shared" si="7"/>
        <v>-18</v>
      </c>
      <c r="R80" s="43">
        <f t="shared" si="7"/>
        <v>-30</v>
      </c>
      <c r="S80" s="43">
        <f t="shared" si="7"/>
        <v>-23</v>
      </c>
      <c r="T80" s="43">
        <f t="shared" si="7"/>
        <v>0</v>
      </c>
      <c r="U80" s="43">
        <f t="shared" si="7"/>
        <v>0</v>
      </c>
      <c r="V80" s="43">
        <f t="shared" si="7"/>
        <v>-18</v>
      </c>
      <c r="W80" s="43">
        <f t="shared" si="7"/>
        <v>0</v>
      </c>
      <c r="X80" s="43">
        <f t="shared" si="7"/>
        <v>0</v>
      </c>
      <c r="Y80" s="43">
        <f t="shared" si="7"/>
        <v>0</v>
      </c>
      <c r="Z80" s="43">
        <f t="shared" si="7"/>
        <v>0</v>
      </c>
      <c r="AA80" s="43">
        <f t="shared" si="7"/>
        <v>0</v>
      </c>
      <c r="AB80" s="41">
        <f t="shared" si="7"/>
        <v>0</v>
      </c>
    </row>
    <row r="81" spans="2:28" ht="17.25" thickTop="1" thickBot="1" x14ac:dyDescent="0.3">
      <c r="B81" s="42" t="str">
        <f t="shared" si="4"/>
        <v>08.10.2022</v>
      </c>
      <c r="C81" s="47">
        <f t="shared" si="5"/>
        <v>0</v>
      </c>
      <c r="D81" s="48">
        <f t="shared" si="6"/>
        <v>-85</v>
      </c>
      <c r="E81" s="53">
        <f t="shared" si="7"/>
        <v>0</v>
      </c>
      <c r="F81" s="43">
        <f t="shared" si="7"/>
        <v>0</v>
      </c>
      <c r="G81" s="43">
        <f t="shared" si="7"/>
        <v>0</v>
      </c>
      <c r="H81" s="43">
        <f t="shared" si="7"/>
        <v>0</v>
      </c>
      <c r="I81" s="43">
        <f t="shared" si="7"/>
        <v>0</v>
      </c>
      <c r="J81" s="43">
        <f t="shared" si="7"/>
        <v>0</v>
      </c>
      <c r="K81" s="43">
        <f t="shared" si="7"/>
        <v>0</v>
      </c>
      <c r="L81" s="43">
        <f t="shared" si="7"/>
        <v>0</v>
      </c>
      <c r="M81" s="43">
        <f t="shared" si="7"/>
        <v>0</v>
      </c>
      <c r="N81" s="43">
        <f t="shared" si="7"/>
        <v>0</v>
      </c>
      <c r="O81" s="43">
        <f t="shared" si="7"/>
        <v>0</v>
      </c>
      <c r="P81" s="43">
        <f t="shared" si="7"/>
        <v>0</v>
      </c>
      <c r="Q81" s="43">
        <f t="shared" si="7"/>
        <v>0</v>
      </c>
      <c r="R81" s="43">
        <f t="shared" si="7"/>
        <v>0</v>
      </c>
      <c r="S81" s="43">
        <f t="shared" si="7"/>
        <v>0</v>
      </c>
      <c r="T81" s="43">
        <f t="shared" si="7"/>
        <v>0</v>
      </c>
      <c r="U81" s="43">
        <f t="shared" si="7"/>
        <v>0</v>
      </c>
      <c r="V81" s="43">
        <f t="shared" si="7"/>
        <v>0</v>
      </c>
      <c r="W81" s="43">
        <f t="shared" si="7"/>
        <v>0</v>
      </c>
      <c r="X81" s="43">
        <f t="shared" si="7"/>
        <v>0</v>
      </c>
      <c r="Y81" s="43">
        <f t="shared" si="7"/>
        <v>-33</v>
      </c>
      <c r="Z81" s="43">
        <f t="shared" si="7"/>
        <v>-23</v>
      </c>
      <c r="AA81" s="43">
        <f t="shared" si="7"/>
        <v>-20</v>
      </c>
      <c r="AB81" s="41">
        <f t="shared" si="7"/>
        <v>-9</v>
      </c>
    </row>
    <row r="82" spans="2:28" ht="17.25" thickTop="1" thickBot="1" x14ac:dyDescent="0.3">
      <c r="B82" s="42" t="str">
        <f t="shared" si="4"/>
        <v>09.10.2022</v>
      </c>
      <c r="C82" s="47">
        <f t="shared" si="5"/>
        <v>0</v>
      </c>
      <c r="D82" s="48">
        <f t="shared" si="6"/>
        <v>-66</v>
      </c>
      <c r="E82" s="53">
        <f t="shared" si="7"/>
        <v>0</v>
      </c>
      <c r="F82" s="43">
        <f t="shared" si="7"/>
        <v>0</v>
      </c>
      <c r="G82" s="43">
        <f t="shared" si="7"/>
        <v>0</v>
      </c>
      <c r="H82" s="43">
        <f t="shared" si="7"/>
        <v>0</v>
      </c>
      <c r="I82" s="43">
        <f t="shared" si="7"/>
        <v>0</v>
      </c>
      <c r="J82" s="43">
        <f t="shared" si="7"/>
        <v>0</v>
      </c>
      <c r="K82" s="43">
        <f t="shared" si="7"/>
        <v>0</v>
      </c>
      <c r="L82" s="43">
        <f t="shared" si="7"/>
        <v>0</v>
      </c>
      <c r="M82" s="43">
        <f t="shared" si="7"/>
        <v>-18</v>
      </c>
      <c r="N82" s="43">
        <f t="shared" si="7"/>
        <v>-30</v>
      </c>
      <c r="O82" s="43">
        <f t="shared" si="7"/>
        <v>0</v>
      </c>
      <c r="P82" s="43">
        <f t="shared" si="7"/>
        <v>0</v>
      </c>
      <c r="Q82" s="43">
        <f t="shared" si="7"/>
        <v>0</v>
      </c>
      <c r="R82" s="43">
        <f t="shared" si="7"/>
        <v>0</v>
      </c>
      <c r="S82" s="43">
        <f t="shared" si="7"/>
        <v>0</v>
      </c>
      <c r="T82" s="43">
        <f t="shared" si="7"/>
        <v>0</v>
      </c>
      <c r="U82" s="43">
        <f t="shared" si="7"/>
        <v>0</v>
      </c>
      <c r="V82" s="43">
        <f t="shared" si="7"/>
        <v>0</v>
      </c>
      <c r="W82" s="43">
        <f t="shared" si="7"/>
        <v>0</v>
      </c>
      <c r="X82" s="43">
        <f t="shared" si="7"/>
        <v>0</v>
      </c>
      <c r="Y82" s="43">
        <f t="shared" si="7"/>
        <v>0</v>
      </c>
      <c r="Z82" s="43">
        <f t="shared" si="7"/>
        <v>0</v>
      </c>
      <c r="AA82" s="43">
        <f t="shared" si="7"/>
        <v>0</v>
      </c>
      <c r="AB82" s="41">
        <f t="shared" si="7"/>
        <v>-18</v>
      </c>
    </row>
    <row r="83" spans="2:28" ht="17.25" thickTop="1" thickBot="1" x14ac:dyDescent="0.3">
      <c r="B83" s="42" t="str">
        <f t="shared" si="4"/>
        <v>10.10.2022</v>
      </c>
      <c r="C83" s="47">
        <f t="shared" si="5"/>
        <v>23</v>
      </c>
      <c r="D83" s="48">
        <f t="shared" si="6"/>
        <v>-170</v>
      </c>
      <c r="E83" s="53">
        <f t="shared" si="7"/>
        <v>0</v>
      </c>
      <c r="F83" s="43">
        <f t="shared" si="7"/>
        <v>0</v>
      </c>
      <c r="G83" s="43">
        <f t="shared" si="7"/>
        <v>0</v>
      </c>
      <c r="H83" s="43">
        <f t="shared" si="7"/>
        <v>0</v>
      </c>
      <c r="I83" s="43">
        <f t="shared" si="7"/>
        <v>0</v>
      </c>
      <c r="J83" s="43">
        <f t="shared" si="7"/>
        <v>0</v>
      </c>
      <c r="K83" s="43">
        <f t="shared" si="7"/>
        <v>0</v>
      </c>
      <c r="L83" s="43">
        <f t="shared" si="7"/>
        <v>0</v>
      </c>
      <c r="M83" s="43">
        <f t="shared" si="7"/>
        <v>-8</v>
      </c>
      <c r="N83" s="43">
        <f t="shared" si="7"/>
        <v>0</v>
      </c>
      <c r="O83" s="43">
        <f t="shared" si="7"/>
        <v>0</v>
      </c>
      <c r="P83" s="43">
        <f t="shared" si="7"/>
        <v>7</v>
      </c>
      <c r="Q83" s="43">
        <f t="shared" si="7"/>
        <v>16</v>
      </c>
      <c r="R83" s="43">
        <f t="shared" si="7"/>
        <v>0</v>
      </c>
      <c r="S83" s="43">
        <f t="shared" si="7"/>
        <v>0</v>
      </c>
      <c r="T83" s="43">
        <f t="shared" si="7"/>
        <v>0</v>
      </c>
      <c r="U83" s="43">
        <f t="shared" si="7"/>
        <v>0</v>
      </c>
      <c r="V83" s="43">
        <f t="shared" si="7"/>
        <v>0</v>
      </c>
      <c r="W83" s="43">
        <f t="shared" si="7"/>
        <v>0</v>
      </c>
      <c r="X83" s="43">
        <f t="shared" si="7"/>
        <v>-23</v>
      </c>
      <c r="Y83" s="43">
        <f t="shared" si="7"/>
        <v>-33</v>
      </c>
      <c r="Z83" s="43">
        <f t="shared" si="7"/>
        <v>-27</v>
      </c>
      <c r="AA83" s="43">
        <f t="shared" si="7"/>
        <v>-50</v>
      </c>
      <c r="AB83" s="41">
        <f t="shared" si="7"/>
        <v>-29</v>
      </c>
    </row>
    <row r="84" spans="2:28" ht="17.25" thickTop="1" thickBot="1" x14ac:dyDescent="0.3">
      <c r="B84" s="42" t="str">
        <f t="shared" si="4"/>
        <v>11.10.2022</v>
      </c>
      <c r="C84" s="47">
        <f t="shared" si="5"/>
        <v>698</v>
      </c>
      <c r="D84" s="48">
        <f t="shared" si="6"/>
        <v>-19</v>
      </c>
      <c r="E84" s="53">
        <f t="shared" si="7"/>
        <v>0</v>
      </c>
      <c r="F84" s="43">
        <f t="shared" si="7"/>
        <v>0</v>
      </c>
      <c r="G84" s="43">
        <f t="shared" si="7"/>
        <v>0</v>
      </c>
      <c r="H84" s="43">
        <f t="shared" si="7"/>
        <v>0</v>
      </c>
      <c r="I84" s="43">
        <f t="shared" si="7"/>
        <v>0</v>
      </c>
      <c r="J84" s="43">
        <f t="shared" si="7"/>
        <v>0</v>
      </c>
      <c r="K84" s="43">
        <f t="shared" si="7"/>
        <v>0</v>
      </c>
      <c r="L84" s="43">
        <f t="shared" si="7"/>
        <v>0</v>
      </c>
      <c r="M84" s="43">
        <f t="shared" si="7"/>
        <v>-19</v>
      </c>
      <c r="N84" s="43">
        <f t="shared" si="7"/>
        <v>5</v>
      </c>
      <c r="O84" s="43">
        <f t="shared" si="7"/>
        <v>50</v>
      </c>
      <c r="P84" s="43">
        <f t="shared" si="7"/>
        <v>80</v>
      </c>
      <c r="Q84" s="43">
        <f t="shared" si="7"/>
        <v>80</v>
      </c>
      <c r="R84" s="43">
        <f t="shared" si="7"/>
        <v>80</v>
      </c>
      <c r="S84" s="43">
        <f t="shared" si="7"/>
        <v>80</v>
      </c>
      <c r="T84" s="43">
        <f t="shared" si="7"/>
        <v>91</v>
      </c>
      <c r="U84" s="43">
        <f t="shared" si="7"/>
        <v>80</v>
      </c>
      <c r="V84" s="43">
        <f t="shared" si="7"/>
        <v>80</v>
      </c>
      <c r="W84" s="43">
        <f t="shared" si="7"/>
        <v>12</v>
      </c>
      <c r="X84" s="43">
        <f t="shared" si="7"/>
        <v>0</v>
      </c>
      <c r="Y84" s="43">
        <f t="shared" si="7"/>
        <v>0</v>
      </c>
      <c r="Z84" s="43">
        <f t="shared" si="7"/>
        <v>0</v>
      </c>
      <c r="AA84" s="43">
        <f t="shared" si="7"/>
        <v>0</v>
      </c>
      <c r="AB84" s="41">
        <f t="shared" si="7"/>
        <v>60</v>
      </c>
    </row>
    <row r="85" spans="2:28" ht="17.25" thickTop="1" thickBot="1" x14ac:dyDescent="0.3">
      <c r="B85" s="42" t="str">
        <f t="shared" si="4"/>
        <v>12.10.2022</v>
      </c>
      <c r="C85" s="47">
        <f t="shared" si="5"/>
        <v>449</v>
      </c>
      <c r="D85" s="48">
        <f t="shared" si="6"/>
        <v>0</v>
      </c>
      <c r="E85" s="53">
        <f t="shared" si="7"/>
        <v>20</v>
      </c>
      <c r="F85" s="43">
        <f t="shared" si="7"/>
        <v>0</v>
      </c>
      <c r="G85" s="43">
        <f t="shared" si="7"/>
        <v>0</v>
      </c>
      <c r="H85" s="43">
        <f t="shared" si="7"/>
        <v>0</v>
      </c>
      <c r="I85" s="43">
        <f t="shared" si="7"/>
        <v>0</v>
      </c>
      <c r="J85" s="43">
        <f t="shared" si="7"/>
        <v>0</v>
      </c>
      <c r="K85" s="43">
        <f t="shared" si="7"/>
        <v>0</v>
      </c>
      <c r="L85" s="43">
        <f t="shared" si="7"/>
        <v>0</v>
      </c>
      <c r="M85" s="43">
        <f t="shared" si="7"/>
        <v>35</v>
      </c>
      <c r="N85" s="43">
        <f t="shared" si="7"/>
        <v>60</v>
      </c>
      <c r="O85" s="43">
        <f t="shared" si="7"/>
        <v>40</v>
      </c>
      <c r="P85" s="43">
        <f t="shared" si="7"/>
        <v>40</v>
      </c>
      <c r="Q85" s="43">
        <f t="shared" si="7"/>
        <v>40</v>
      </c>
      <c r="R85" s="43">
        <f t="shared" si="7"/>
        <v>40</v>
      </c>
      <c r="S85" s="43">
        <f t="shared" si="7"/>
        <v>40</v>
      </c>
      <c r="T85" s="43">
        <f t="shared" ref="T85:AB85" si="8">T15+T50</f>
        <v>32</v>
      </c>
      <c r="U85" s="43">
        <f t="shared" si="8"/>
        <v>20</v>
      </c>
      <c r="V85" s="43">
        <f t="shared" si="8"/>
        <v>20</v>
      </c>
      <c r="W85" s="43">
        <f t="shared" si="8"/>
        <v>0</v>
      </c>
      <c r="X85" s="43">
        <f t="shared" si="8"/>
        <v>0</v>
      </c>
      <c r="Y85" s="43">
        <f t="shared" si="8"/>
        <v>0</v>
      </c>
      <c r="Z85" s="43">
        <f t="shared" si="8"/>
        <v>0</v>
      </c>
      <c r="AA85" s="43">
        <f t="shared" si="8"/>
        <v>11</v>
      </c>
      <c r="AB85" s="41">
        <f t="shared" si="8"/>
        <v>51</v>
      </c>
    </row>
    <row r="86" spans="2:28" ht="17.25" thickTop="1" thickBot="1" x14ac:dyDescent="0.3">
      <c r="B86" s="42" t="str">
        <f t="shared" si="4"/>
        <v>13.10.2022</v>
      </c>
      <c r="C86" s="47">
        <f t="shared" si="5"/>
        <v>529</v>
      </c>
      <c r="D86" s="48">
        <f t="shared" si="6"/>
        <v>-6</v>
      </c>
      <c r="E86" s="53">
        <f t="shared" ref="E86:AB96" si="9">E16+E51</f>
        <v>33</v>
      </c>
      <c r="F86" s="43">
        <f t="shared" si="9"/>
        <v>0</v>
      </c>
      <c r="G86" s="43">
        <f t="shared" si="9"/>
        <v>0</v>
      </c>
      <c r="H86" s="43">
        <f t="shared" si="9"/>
        <v>0</v>
      </c>
      <c r="I86" s="43">
        <f t="shared" si="9"/>
        <v>0</v>
      </c>
      <c r="J86" s="43">
        <f t="shared" si="9"/>
        <v>0</v>
      </c>
      <c r="K86" s="43">
        <f t="shared" si="9"/>
        <v>0</v>
      </c>
      <c r="L86" s="43">
        <f t="shared" si="9"/>
        <v>23</v>
      </c>
      <c r="M86" s="43">
        <f t="shared" si="9"/>
        <v>22</v>
      </c>
      <c r="N86" s="43">
        <f t="shared" si="9"/>
        <v>11</v>
      </c>
      <c r="O86" s="43">
        <f t="shared" si="9"/>
        <v>-6</v>
      </c>
      <c r="P86" s="43">
        <f t="shared" si="9"/>
        <v>17</v>
      </c>
      <c r="Q86" s="43">
        <f t="shared" si="9"/>
        <v>50</v>
      </c>
      <c r="R86" s="43">
        <f t="shared" si="9"/>
        <v>60</v>
      </c>
      <c r="S86" s="43">
        <f t="shared" si="9"/>
        <v>28</v>
      </c>
      <c r="T86" s="43">
        <f t="shared" si="9"/>
        <v>60</v>
      </c>
      <c r="U86" s="43">
        <f t="shared" si="9"/>
        <v>60</v>
      </c>
      <c r="V86" s="43">
        <f t="shared" si="9"/>
        <v>30</v>
      </c>
      <c r="W86" s="43">
        <f t="shared" si="9"/>
        <v>16</v>
      </c>
      <c r="X86" s="43">
        <f t="shared" si="9"/>
        <v>0</v>
      </c>
      <c r="Y86" s="43">
        <f t="shared" si="9"/>
        <v>0</v>
      </c>
      <c r="Z86" s="43">
        <f t="shared" si="9"/>
        <v>30</v>
      </c>
      <c r="AA86" s="43">
        <f t="shared" si="9"/>
        <v>40</v>
      </c>
      <c r="AB86" s="41">
        <f t="shared" si="9"/>
        <v>49</v>
      </c>
    </row>
    <row r="87" spans="2:28" ht="17.25" thickTop="1" thickBot="1" x14ac:dyDescent="0.3">
      <c r="B87" s="42" t="str">
        <f t="shared" si="4"/>
        <v>14.10.2022</v>
      </c>
      <c r="C87" s="47">
        <f t="shared" si="5"/>
        <v>201</v>
      </c>
      <c r="D87" s="48">
        <f t="shared" si="6"/>
        <v>0</v>
      </c>
      <c r="E87" s="39">
        <f t="shared" si="9"/>
        <v>39</v>
      </c>
      <c r="F87" s="43">
        <f t="shared" si="9"/>
        <v>0</v>
      </c>
      <c r="G87" s="43">
        <f t="shared" si="9"/>
        <v>0</v>
      </c>
      <c r="H87" s="43">
        <f t="shared" si="9"/>
        <v>0</v>
      </c>
      <c r="I87" s="43">
        <f t="shared" si="9"/>
        <v>0</v>
      </c>
      <c r="J87" s="43">
        <f t="shared" si="9"/>
        <v>0</v>
      </c>
      <c r="K87" s="43">
        <f t="shared" si="9"/>
        <v>0</v>
      </c>
      <c r="L87" s="43">
        <f t="shared" si="9"/>
        <v>0</v>
      </c>
      <c r="M87" s="43">
        <f t="shared" si="9"/>
        <v>0</v>
      </c>
      <c r="N87" s="43">
        <f t="shared" si="9"/>
        <v>12</v>
      </c>
      <c r="O87" s="43">
        <f t="shared" si="9"/>
        <v>0</v>
      </c>
      <c r="P87" s="43">
        <f t="shared" si="9"/>
        <v>17</v>
      </c>
      <c r="Q87" s="43">
        <f t="shared" si="9"/>
        <v>20</v>
      </c>
      <c r="R87" s="43">
        <f t="shared" si="9"/>
        <v>20</v>
      </c>
      <c r="S87" s="43">
        <f t="shared" si="9"/>
        <v>20</v>
      </c>
      <c r="T87" s="43">
        <f t="shared" si="9"/>
        <v>20</v>
      </c>
      <c r="U87" s="43">
        <f t="shared" si="9"/>
        <v>0</v>
      </c>
      <c r="V87" s="43">
        <f t="shared" si="9"/>
        <v>31</v>
      </c>
      <c r="W87" s="43">
        <f t="shared" si="9"/>
        <v>0</v>
      </c>
      <c r="X87" s="43">
        <f t="shared" si="9"/>
        <v>0</v>
      </c>
      <c r="Y87" s="43">
        <f t="shared" si="9"/>
        <v>0</v>
      </c>
      <c r="Z87" s="43">
        <f t="shared" si="9"/>
        <v>0</v>
      </c>
      <c r="AA87" s="43">
        <f t="shared" si="9"/>
        <v>0</v>
      </c>
      <c r="AB87" s="41">
        <f t="shared" si="9"/>
        <v>22</v>
      </c>
    </row>
    <row r="88" spans="2:28" ht="17.25" thickTop="1" thickBot="1" x14ac:dyDescent="0.3">
      <c r="B88" s="42" t="str">
        <f t="shared" si="4"/>
        <v>15.10.2022</v>
      </c>
      <c r="C88" s="47">
        <f t="shared" si="5"/>
        <v>13</v>
      </c>
      <c r="D88" s="48">
        <f t="shared" si="6"/>
        <v>-237</v>
      </c>
      <c r="E88" s="53">
        <f t="shared" si="9"/>
        <v>13</v>
      </c>
      <c r="F88" s="43">
        <f t="shared" si="9"/>
        <v>0</v>
      </c>
      <c r="G88" s="43">
        <f t="shared" si="9"/>
        <v>0</v>
      </c>
      <c r="H88" s="43">
        <f t="shared" si="9"/>
        <v>0</v>
      </c>
      <c r="I88" s="43">
        <f t="shared" si="9"/>
        <v>0</v>
      </c>
      <c r="J88" s="43">
        <f t="shared" si="9"/>
        <v>0</v>
      </c>
      <c r="K88" s="43">
        <f t="shared" si="9"/>
        <v>0</v>
      </c>
      <c r="L88" s="43">
        <f t="shared" si="9"/>
        <v>0</v>
      </c>
      <c r="M88" s="43">
        <f t="shared" si="9"/>
        <v>-18</v>
      </c>
      <c r="N88" s="43">
        <f t="shared" si="9"/>
        <v>-20</v>
      </c>
      <c r="O88" s="43">
        <f t="shared" si="9"/>
        <v>-20</v>
      </c>
      <c r="P88" s="43">
        <f t="shared" si="9"/>
        <v>-31</v>
      </c>
      <c r="Q88" s="43">
        <f t="shared" si="9"/>
        <v>-36</v>
      </c>
      <c r="R88" s="43">
        <f t="shared" si="9"/>
        <v>-36</v>
      </c>
      <c r="S88" s="43">
        <f t="shared" si="9"/>
        <v>-18</v>
      </c>
      <c r="T88" s="43">
        <f t="shared" si="9"/>
        <v>-15</v>
      </c>
      <c r="U88" s="43">
        <f t="shared" si="9"/>
        <v>-19</v>
      </c>
      <c r="V88" s="43">
        <f t="shared" si="9"/>
        <v>-15</v>
      </c>
      <c r="W88" s="43">
        <f t="shared" si="9"/>
        <v>0</v>
      </c>
      <c r="X88" s="43">
        <f t="shared" si="9"/>
        <v>0</v>
      </c>
      <c r="Y88" s="43">
        <f t="shared" si="9"/>
        <v>0</v>
      </c>
      <c r="Z88" s="43">
        <f t="shared" si="9"/>
        <v>0</v>
      </c>
      <c r="AA88" s="43">
        <f t="shared" si="9"/>
        <v>0</v>
      </c>
      <c r="AB88" s="41">
        <f t="shared" si="9"/>
        <v>-9</v>
      </c>
    </row>
    <row r="89" spans="2:28" ht="17.25" thickTop="1" thickBot="1" x14ac:dyDescent="0.3">
      <c r="B89" s="42" t="str">
        <f t="shared" si="4"/>
        <v>16.10.2022</v>
      </c>
      <c r="C89" s="47">
        <f t="shared" si="5"/>
        <v>207</v>
      </c>
      <c r="D89" s="48">
        <f t="shared" si="6"/>
        <v>0</v>
      </c>
      <c r="E89" s="53">
        <f t="shared" si="9"/>
        <v>0</v>
      </c>
      <c r="F89" s="43">
        <f t="shared" si="9"/>
        <v>0</v>
      </c>
      <c r="G89" s="43">
        <f t="shared" si="9"/>
        <v>0</v>
      </c>
      <c r="H89" s="43">
        <f t="shared" si="9"/>
        <v>0</v>
      </c>
      <c r="I89" s="43">
        <f t="shared" si="9"/>
        <v>0</v>
      </c>
      <c r="J89" s="43">
        <f t="shared" si="9"/>
        <v>0</v>
      </c>
      <c r="K89" s="43">
        <f t="shared" si="9"/>
        <v>0</v>
      </c>
      <c r="L89" s="43">
        <f t="shared" si="9"/>
        <v>0</v>
      </c>
      <c r="M89" s="43">
        <f t="shared" si="9"/>
        <v>0</v>
      </c>
      <c r="N89" s="43">
        <f t="shared" si="9"/>
        <v>0</v>
      </c>
      <c r="O89" s="43">
        <f t="shared" si="9"/>
        <v>0</v>
      </c>
      <c r="P89" s="43">
        <f t="shared" si="9"/>
        <v>0</v>
      </c>
      <c r="Q89" s="43">
        <f t="shared" si="9"/>
        <v>0</v>
      </c>
      <c r="R89" s="43">
        <f t="shared" si="9"/>
        <v>0</v>
      </c>
      <c r="S89" s="43">
        <f t="shared" si="9"/>
        <v>0</v>
      </c>
      <c r="T89" s="43">
        <f t="shared" si="9"/>
        <v>0</v>
      </c>
      <c r="U89" s="43">
        <f t="shared" si="9"/>
        <v>0</v>
      </c>
      <c r="V89" s="43">
        <f t="shared" si="9"/>
        <v>0</v>
      </c>
      <c r="W89" s="43">
        <f t="shared" si="9"/>
        <v>8</v>
      </c>
      <c r="X89" s="43">
        <f t="shared" si="9"/>
        <v>22</v>
      </c>
      <c r="Y89" s="43">
        <f t="shared" si="9"/>
        <v>28</v>
      </c>
      <c r="Z89" s="43">
        <f t="shared" si="9"/>
        <v>54</v>
      </c>
      <c r="AA89" s="43">
        <f t="shared" si="9"/>
        <v>60</v>
      </c>
      <c r="AB89" s="41">
        <f t="shared" si="9"/>
        <v>35</v>
      </c>
    </row>
    <row r="90" spans="2:28" ht="17.25" thickTop="1" thickBot="1" x14ac:dyDescent="0.3">
      <c r="B90" s="42" t="str">
        <f t="shared" si="4"/>
        <v>17.10.2022</v>
      </c>
      <c r="C90" s="47">
        <f t="shared" si="5"/>
        <v>61</v>
      </c>
      <c r="D90" s="48">
        <f t="shared" si="6"/>
        <v>0</v>
      </c>
      <c r="E90" s="53">
        <f t="shared" si="9"/>
        <v>0</v>
      </c>
      <c r="F90" s="43">
        <f t="shared" si="9"/>
        <v>0</v>
      </c>
      <c r="G90" s="43">
        <f t="shared" si="9"/>
        <v>0</v>
      </c>
      <c r="H90" s="43">
        <f t="shared" si="9"/>
        <v>0</v>
      </c>
      <c r="I90" s="43">
        <f t="shared" si="9"/>
        <v>0</v>
      </c>
      <c r="J90" s="43">
        <f t="shared" si="9"/>
        <v>0</v>
      </c>
      <c r="K90" s="43">
        <f t="shared" si="9"/>
        <v>0</v>
      </c>
      <c r="L90" s="43">
        <f t="shared" si="9"/>
        <v>0</v>
      </c>
      <c r="M90" s="43">
        <f t="shared" si="9"/>
        <v>0</v>
      </c>
      <c r="N90" s="43">
        <f t="shared" si="9"/>
        <v>0</v>
      </c>
      <c r="O90" s="43">
        <f t="shared" si="9"/>
        <v>0</v>
      </c>
      <c r="P90" s="43">
        <f t="shared" si="9"/>
        <v>0</v>
      </c>
      <c r="Q90" s="43">
        <f t="shared" si="9"/>
        <v>0</v>
      </c>
      <c r="R90" s="43">
        <f t="shared" si="9"/>
        <v>0</v>
      </c>
      <c r="S90" s="43">
        <f t="shared" si="9"/>
        <v>0</v>
      </c>
      <c r="T90" s="43">
        <f t="shared" si="9"/>
        <v>0</v>
      </c>
      <c r="U90" s="43">
        <f t="shared" si="9"/>
        <v>0</v>
      </c>
      <c r="V90" s="43">
        <f t="shared" si="9"/>
        <v>0</v>
      </c>
      <c r="W90" s="43">
        <f t="shared" si="9"/>
        <v>0</v>
      </c>
      <c r="X90" s="43">
        <f t="shared" si="9"/>
        <v>0</v>
      </c>
      <c r="Y90" s="43">
        <f t="shared" si="9"/>
        <v>0</v>
      </c>
      <c r="Z90" s="43">
        <f t="shared" si="9"/>
        <v>0</v>
      </c>
      <c r="AA90" s="43">
        <f t="shared" si="9"/>
        <v>5</v>
      </c>
      <c r="AB90" s="41">
        <f t="shared" si="9"/>
        <v>56</v>
      </c>
    </row>
    <row r="91" spans="2:28" ht="17.25" thickTop="1" thickBot="1" x14ac:dyDescent="0.3">
      <c r="B91" s="42" t="str">
        <f t="shared" si="4"/>
        <v>18.10.2022</v>
      </c>
      <c r="C91" s="47">
        <f t="shared" si="5"/>
        <v>85</v>
      </c>
      <c r="D91" s="48">
        <f t="shared" si="6"/>
        <v>-3</v>
      </c>
      <c r="E91" s="53">
        <f t="shared" si="9"/>
        <v>0</v>
      </c>
      <c r="F91" s="43">
        <f t="shared" si="9"/>
        <v>0</v>
      </c>
      <c r="G91" s="43">
        <f t="shared" si="9"/>
        <v>0</v>
      </c>
      <c r="H91" s="43">
        <f t="shared" si="9"/>
        <v>0</v>
      </c>
      <c r="I91" s="43">
        <f t="shared" si="9"/>
        <v>0</v>
      </c>
      <c r="J91" s="43">
        <f t="shared" si="9"/>
        <v>0</v>
      </c>
      <c r="K91" s="43">
        <f t="shared" si="9"/>
        <v>5</v>
      </c>
      <c r="L91" s="43">
        <f t="shared" si="9"/>
        <v>12</v>
      </c>
      <c r="M91" s="43">
        <f t="shared" si="9"/>
        <v>0</v>
      </c>
      <c r="N91" s="43">
        <f t="shared" si="9"/>
        <v>0</v>
      </c>
      <c r="O91" s="43">
        <f t="shared" si="9"/>
        <v>0</v>
      </c>
      <c r="P91" s="43">
        <f t="shared" si="9"/>
        <v>0</v>
      </c>
      <c r="Q91" s="43">
        <f t="shared" si="9"/>
        <v>0</v>
      </c>
      <c r="R91" s="43">
        <f t="shared" si="9"/>
        <v>0</v>
      </c>
      <c r="S91" s="43">
        <f t="shared" si="9"/>
        <v>0</v>
      </c>
      <c r="T91" s="43">
        <f t="shared" si="9"/>
        <v>0</v>
      </c>
      <c r="U91" s="43">
        <f t="shared" si="9"/>
        <v>0</v>
      </c>
      <c r="V91" s="43">
        <f t="shared" si="9"/>
        <v>0</v>
      </c>
      <c r="W91" s="43">
        <f t="shared" si="9"/>
        <v>-3</v>
      </c>
      <c r="X91" s="43">
        <f t="shared" si="9"/>
        <v>0</v>
      </c>
      <c r="Y91" s="43">
        <f t="shared" si="9"/>
        <v>10</v>
      </c>
      <c r="Z91" s="43">
        <f t="shared" si="9"/>
        <v>0</v>
      </c>
      <c r="AA91" s="43">
        <f t="shared" si="9"/>
        <v>8</v>
      </c>
      <c r="AB91" s="41">
        <f t="shared" si="9"/>
        <v>50</v>
      </c>
    </row>
    <row r="92" spans="2:28" ht="17.25" thickTop="1" thickBot="1" x14ac:dyDescent="0.3">
      <c r="B92" s="42" t="str">
        <f t="shared" si="4"/>
        <v>19.10.2022</v>
      </c>
      <c r="C92" s="47">
        <f t="shared" si="5"/>
        <v>308</v>
      </c>
      <c r="D92" s="48">
        <f t="shared" si="6"/>
        <v>-73</v>
      </c>
      <c r="E92" s="53">
        <f t="shared" si="9"/>
        <v>0</v>
      </c>
      <c r="F92" s="43">
        <f t="shared" si="9"/>
        <v>20</v>
      </c>
      <c r="G92" s="43">
        <f t="shared" si="9"/>
        <v>0</v>
      </c>
      <c r="H92" s="43">
        <f t="shared" si="9"/>
        <v>0</v>
      </c>
      <c r="I92" s="43">
        <f t="shared" si="9"/>
        <v>0</v>
      </c>
      <c r="J92" s="43">
        <f t="shared" si="9"/>
        <v>0</v>
      </c>
      <c r="K92" s="43">
        <f t="shared" si="9"/>
        <v>0</v>
      </c>
      <c r="L92" s="43">
        <f t="shared" si="9"/>
        <v>0</v>
      </c>
      <c r="M92" s="43">
        <f t="shared" si="9"/>
        <v>0</v>
      </c>
      <c r="N92" s="43">
        <f t="shared" si="9"/>
        <v>0</v>
      </c>
      <c r="O92" s="43">
        <f t="shared" si="9"/>
        <v>0</v>
      </c>
      <c r="P92" s="43">
        <f t="shared" si="9"/>
        <v>0</v>
      </c>
      <c r="Q92" s="43">
        <f t="shared" si="9"/>
        <v>0</v>
      </c>
      <c r="R92" s="43">
        <f t="shared" si="9"/>
        <v>-7</v>
      </c>
      <c r="S92" s="43">
        <f t="shared" si="9"/>
        <v>-22</v>
      </c>
      <c r="T92" s="43">
        <f t="shared" si="9"/>
        <v>-22</v>
      </c>
      <c r="U92" s="43">
        <f t="shared" si="9"/>
        <v>-22</v>
      </c>
      <c r="V92" s="43">
        <f t="shared" si="9"/>
        <v>25</v>
      </c>
      <c r="W92" s="43">
        <f t="shared" si="9"/>
        <v>40</v>
      </c>
      <c r="X92" s="43">
        <f t="shared" si="9"/>
        <v>20</v>
      </c>
      <c r="Y92" s="43">
        <f t="shared" si="9"/>
        <v>59</v>
      </c>
      <c r="Z92" s="43">
        <f t="shared" si="9"/>
        <v>50</v>
      </c>
      <c r="AA92" s="43">
        <f t="shared" si="9"/>
        <v>50</v>
      </c>
      <c r="AB92" s="41">
        <f t="shared" si="9"/>
        <v>44</v>
      </c>
    </row>
    <row r="93" spans="2:28" ht="17.25" thickTop="1" thickBot="1" x14ac:dyDescent="0.3">
      <c r="B93" s="42" t="str">
        <f t="shared" si="4"/>
        <v>20.10.2022</v>
      </c>
      <c r="C93" s="47">
        <f t="shared" si="5"/>
        <v>22</v>
      </c>
      <c r="D93" s="48">
        <f t="shared" si="6"/>
        <v>-229</v>
      </c>
      <c r="E93" s="53">
        <f t="shared" si="9"/>
        <v>22</v>
      </c>
      <c r="F93" s="43">
        <f t="shared" si="9"/>
        <v>0</v>
      </c>
      <c r="G93" s="43">
        <f t="shared" si="9"/>
        <v>0</v>
      </c>
      <c r="H93" s="43">
        <f t="shared" si="9"/>
        <v>0</v>
      </c>
      <c r="I93" s="43">
        <f t="shared" si="9"/>
        <v>0</v>
      </c>
      <c r="J93" s="43">
        <f t="shared" si="9"/>
        <v>0</v>
      </c>
      <c r="K93" s="43">
        <f t="shared" si="9"/>
        <v>-22</v>
      </c>
      <c r="L93" s="43">
        <f t="shared" si="9"/>
        <v>0</v>
      </c>
      <c r="M93" s="43">
        <f t="shared" si="9"/>
        <v>-23</v>
      </c>
      <c r="N93" s="43">
        <f t="shared" si="9"/>
        <v>-40</v>
      </c>
      <c r="O93" s="43">
        <f t="shared" si="9"/>
        <v>-40</v>
      </c>
      <c r="P93" s="43">
        <f t="shared" si="9"/>
        <v>-40</v>
      </c>
      <c r="Q93" s="43">
        <f t="shared" si="9"/>
        <v>-43</v>
      </c>
      <c r="R93" s="43">
        <f t="shared" si="9"/>
        <v>-21</v>
      </c>
      <c r="S93" s="43">
        <f t="shared" si="9"/>
        <v>0</v>
      </c>
      <c r="T93" s="43">
        <f t="shared" si="9"/>
        <v>0</v>
      </c>
      <c r="U93" s="43">
        <f t="shared" si="9"/>
        <v>0</v>
      </c>
      <c r="V93" s="43">
        <f t="shared" si="9"/>
        <v>0</v>
      </c>
      <c r="W93" s="43">
        <f t="shared" si="9"/>
        <v>0</v>
      </c>
      <c r="X93" s="43">
        <f t="shared" si="9"/>
        <v>0</v>
      </c>
      <c r="Y93" s="43">
        <f t="shared" si="9"/>
        <v>0</v>
      </c>
      <c r="Z93" s="43">
        <f t="shared" si="9"/>
        <v>0</v>
      </c>
      <c r="AA93" s="43">
        <f t="shared" si="9"/>
        <v>0</v>
      </c>
      <c r="AB93" s="41">
        <f t="shared" si="9"/>
        <v>0</v>
      </c>
    </row>
    <row r="94" spans="2:28" ht="17.25" thickTop="1" thickBot="1" x14ac:dyDescent="0.3">
      <c r="B94" s="42" t="str">
        <f t="shared" si="4"/>
        <v>21.10.2022</v>
      </c>
      <c r="C94" s="47">
        <f t="shared" si="5"/>
        <v>7</v>
      </c>
      <c r="D94" s="48">
        <f t="shared" si="6"/>
        <v>-47</v>
      </c>
      <c r="E94" s="53">
        <f t="shared" si="9"/>
        <v>7</v>
      </c>
      <c r="F94" s="43">
        <f t="shared" si="9"/>
        <v>0</v>
      </c>
      <c r="G94" s="43">
        <f t="shared" si="9"/>
        <v>0</v>
      </c>
      <c r="H94" s="43">
        <f t="shared" si="9"/>
        <v>0</v>
      </c>
      <c r="I94" s="43">
        <f t="shared" si="9"/>
        <v>0</v>
      </c>
      <c r="J94" s="43">
        <f t="shared" si="9"/>
        <v>-1</v>
      </c>
      <c r="K94" s="43">
        <f t="shared" si="9"/>
        <v>-20</v>
      </c>
      <c r="L94" s="43">
        <f t="shared" si="9"/>
        <v>-20</v>
      </c>
      <c r="M94" s="43">
        <f t="shared" si="9"/>
        <v>-6</v>
      </c>
      <c r="N94" s="43">
        <f t="shared" si="9"/>
        <v>0</v>
      </c>
      <c r="O94" s="43">
        <f t="shared" si="9"/>
        <v>0</v>
      </c>
      <c r="P94" s="43">
        <f t="shared" si="9"/>
        <v>0</v>
      </c>
      <c r="Q94" s="43">
        <f t="shared" si="9"/>
        <v>0</v>
      </c>
      <c r="R94" s="43">
        <f t="shared" si="9"/>
        <v>0</v>
      </c>
      <c r="S94" s="43">
        <f t="shared" si="9"/>
        <v>0</v>
      </c>
      <c r="T94" s="43">
        <f t="shared" si="9"/>
        <v>0</v>
      </c>
      <c r="U94" s="43">
        <f t="shared" si="9"/>
        <v>0</v>
      </c>
      <c r="V94" s="43">
        <f t="shared" si="9"/>
        <v>0</v>
      </c>
      <c r="W94" s="43">
        <f t="shared" si="9"/>
        <v>0</v>
      </c>
      <c r="X94" s="43">
        <f t="shared" si="9"/>
        <v>0</v>
      </c>
      <c r="Y94" s="43">
        <f t="shared" si="9"/>
        <v>0</v>
      </c>
      <c r="Z94" s="43">
        <f t="shared" si="9"/>
        <v>0</v>
      </c>
      <c r="AA94" s="43">
        <f t="shared" si="9"/>
        <v>0</v>
      </c>
      <c r="AB94" s="41">
        <f t="shared" si="9"/>
        <v>0</v>
      </c>
    </row>
    <row r="95" spans="2:28" ht="17.25" thickTop="1" thickBot="1" x14ac:dyDescent="0.3">
      <c r="B95" s="42" t="str">
        <f t="shared" si="4"/>
        <v>22.10.2022</v>
      </c>
      <c r="C95" s="47">
        <f t="shared" si="5"/>
        <v>221</v>
      </c>
      <c r="D95" s="48">
        <f t="shared" si="6"/>
        <v>-14</v>
      </c>
      <c r="E95" s="53">
        <f t="shared" si="9"/>
        <v>0</v>
      </c>
      <c r="F95" s="43">
        <f t="shared" si="9"/>
        <v>0</v>
      </c>
      <c r="G95" s="43">
        <f t="shared" si="9"/>
        <v>0</v>
      </c>
      <c r="H95" s="43">
        <f t="shared" si="9"/>
        <v>0</v>
      </c>
      <c r="I95" s="43">
        <f t="shared" si="9"/>
        <v>0</v>
      </c>
      <c r="J95" s="43">
        <f t="shared" si="9"/>
        <v>0</v>
      </c>
      <c r="K95" s="43">
        <f t="shared" si="9"/>
        <v>0</v>
      </c>
      <c r="L95" s="43">
        <f t="shared" si="9"/>
        <v>0</v>
      </c>
      <c r="M95" s="43">
        <f t="shared" si="9"/>
        <v>-14</v>
      </c>
      <c r="N95" s="43">
        <f t="shared" si="9"/>
        <v>0</v>
      </c>
      <c r="O95" s="43">
        <f t="shared" si="9"/>
        <v>39</v>
      </c>
      <c r="P95" s="43">
        <f t="shared" si="9"/>
        <v>60</v>
      </c>
      <c r="Q95" s="43">
        <f t="shared" si="9"/>
        <v>34</v>
      </c>
      <c r="R95" s="43">
        <f t="shared" si="9"/>
        <v>0</v>
      </c>
      <c r="S95" s="43">
        <f t="shared" si="9"/>
        <v>0</v>
      </c>
      <c r="T95" s="43">
        <f t="shared" si="9"/>
        <v>0</v>
      </c>
      <c r="U95" s="43">
        <f t="shared" si="9"/>
        <v>0</v>
      </c>
      <c r="V95" s="43">
        <f t="shared" si="9"/>
        <v>6</v>
      </c>
      <c r="W95" s="43">
        <f t="shared" si="9"/>
        <v>12</v>
      </c>
      <c r="X95" s="43">
        <f t="shared" si="9"/>
        <v>24</v>
      </c>
      <c r="Y95" s="43">
        <f t="shared" si="9"/>
        <v>0</v>
      </c>
      <c r="Z95" s="43">
        <f t="shared" si="9"/>
        <v>0</v>
      </c>
      <c r="AA95" s="43">
        <f t="shared" si="9"/>
        <v>13</v>
      </c>
      <c r="AB95" s="41">
        <f t="shared" si="9"/>
        <v>33</v>
      </c>
    </row>
    <row r="96" spans="2:28" ht="17.25" thickTop="1" thickBot="1" x14ac:dyDescent="0.3">
      <c r="B96" s="42" t="str">
        <f t="shared" si="4"/>
        <v>23.10.2022</v>
      </c>
      <c r="C96" s="47">
        <f t="shared" si="5"/>
        <v>27</v>
      </c>
      <c r="D96" s="48">
        <f t="shared" si="6"/>
        <v>-87</v>
      </c>
      <c r="E96" s="53">
        <f t="shared" si="9"/>
        <v>10</v>
      </c>
      <c r="F96" s="43">
        <f t="shared" si="9"/>
        <v>17</v>
      </c>
      <c r="G96" s="43">
        <f t="shared" si="9"/>
        <v>0</v>
      </c>
      <c r="H96" s="43">
        <f t="shared" si="9"/>
        <v>0</v>
      </c>
      <c r="I96" s="43">
        <f t="shared" si="9"/>
        <v>0</v>
      </c>
      <c r="J96" s="43">
        <f t="shared" si="9"/>
        <v>0</v>
      </c>
      <c r="K96" s="43">
        <f t="shared" si="9"/>
        <v>0</v>
      </c>
      <c r="L96" s="43">
        <f t="shared" si="9"/>
        <v>0</v>
      </c>
      <c r="M96" s="43">
        <f t="shared" si="9"/>
        <v>-14</v>
      </c>
      <c r="N96" s="43">
        <f t="shared" si="9"/>
        <v>0</v>
      </c>
      <c r="O96" s="43">
        <f t="shared" si="9"/>
        <v>0</v>
      </c>
      <c r="P96" s="43">
        <f t="shared" si="9"/>
        <v>0</v>
      </c>
      <c r="Q96" s="43">
        <f t="shared" si="9"/>
        <v>0</v>
      </c>
      <c r="R96" s="43">
        <f t="shared" si="9"/>
        <v>0</v>
      </c>
      <c r="S96" s="43">
        <f t="shared" si="9"/>
        <v>-13</v>
      </c>
      <c r="T96" s="43">
        <f t="shared" ref="T96:AB96" si="10">T26+T61</f>
        <v>-10</v>
      </c>
      <c r="U96" s="43">
        <f t="shared" si="10"/>
        <v>-18</v>
      </c>
      <c r="V96" s="43">
        <f t="shared" si="10"/>
        <v>-20</v>
      </c>
      <c r="W96" s="43">
        <f t="shared" si="10"/>
        <v>-12</v>
      </c>
      <c r="X96" s="43">
        <f t="shared" si="10"/>
        <v>0</v>
      </c>
      <c r="Y96" s="43">
        <f t="shared" si="10"/>
        <v>0</v>
      </c>
      <c r="Z96" s="43">
        <f t="shared" si="10"/>
        <v>0</v>
      </c>
      <c r="AA96" s="43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24.10.2022</v>
      </c>
      <c r="C97" s="47">
        <f t="shared" si="5"/>
        <v>46</v>
      </c>
      <c r="D97" s="48">
        <f t="shared" si="6"/>
        <v>-53</v>
      </c>
      <c r="E97" s="53">
        <f t="shared" ref="E97:AB104" si="11">E27+E62</f>
        <v>0</v>
      </c>
      <c r="F97" s="43">
        <f t="shared" si="11"/>
        <v>0</v>
      </c>
      <c r="G97" s="43">
        <f t="shared" si="11"/>
        <v>0</v>
      </c>
      <c r="H97" s="43">
        <f t="shared" si="11"/>
        <v>0</v>
      </c>
      <c r="I97" s="43">
        <f t="shared" si="11"/>
        <v>0</v>
      </c>
      <c r="J97" s="43">
        <f t="shared" si="11"/>
        <v>0</v>
      </c>
      <c r="K97" s="43">
        <f t="shared" si="11"/>
        <v>0</v>
      </c>
      <c r="L97" s="43">
        <f t="shared" si="11"/>
        <v>0</v>
      </c>
      <c r="M97" s="43">
        <f t="shared" si="11"/>
        <v>-19</v>
      </c>
      <c r="N97" s="43">
        <f t="shared" si="11"/>
        <v>0</v>
      </c>
      <c r="O97" s="43">
        <f t="shared" si="11"/>
        <v>-17</v>
      </c>
      <c r="P97" s="43">
        <f t="shared" si="11"/>
        <v>-17</v>
      </c>
      <c r="Q97" s="43">
        <f t="shared" si="11"/>
        <v>0</v>
      </c>
      <c r="R97" s="43">
        <f t="shared" si="11"/>
        <v>0</v>
      </c>
      <c r="S97" s="43">
        <f t="shared" si="11"/>
        <v>0</v>
      </c>
      <c r="T97" s="43">
        <f t="shared" si="11"/>
        <v>0</v>
      </c>
      <c r="U97" s="43">
        <f t="shared" si="11"/>
        <v>0</v>
      </c>
      <c r="V97" s="43">
        <f t="shared" si="11"/>
        <v>0</v>
      </c>
      <c r="W97" s="43">
        <f t="shared" si="11"/>
        <v>0</v>
      </c>
      <c r="X97" s="43">
        <f t="shared" si="11"/>
        <v>0</v>
      </c>
      <c r="Y97" s="43">
        <f t="shared" si="11"/>
        <v>0</v>
      </c>
      <c r="Z97" s="43">
        <f t="shared" si="11"/>
        <v>0</v>
      </c>
      <c r="AA97" s="43">
        <f t="shared" si="11"/>
        <v>18</v>
      </c>
      <c r="AB97" s="41">
        <f t="shared" si="11"/>
        <v>28</v>
      </c>
    </row>
    <row r="98" spans="2:28" ht="17.25" thickTop="1" thickBot="1" x14ac:dyDescent="0.3">
      <c r="B98" s="42" t="str">
        <f t="shared" si="4"/>
        <v>25.10.2022</v>
      </c>
      <c r="C98" s="47">
        <f t="shared" si="5"/>
        <v>60</v>
      </c>
      <c r="D98" s="48">
        <f t="shared" si="6"/>
        <v>-58</v>
      </c>
      <c r="E98" s="53">
        <f t="shared" si="11"/>
        <v>19</v>
      </c>
      <c r="F98" s="43">
        <f t="shared" si="11"/>
        <v>0</v>
      </c>
      <c r="G98" s="43">
        <f t="shared" si="11"/>
        <v>0</v>
      </c>
      <c r="H98" s="43">
        <f t="shared" si="11"/>
        <v>0</v>
      </c>
      <c r="I98" s="43">
        <f t="shared" si="11"/>
        <v>0</v>
      </c>
      <c r="J98" s="43">
        <f t="shared" si="11"/>
        <v>0</v>
      </c>
      <c r="K98" s="43">
        <f t="shared" si="11"/>
        <v>25</v>
      </c>
      <c r="L98" s="43">
        <f t="shared" si="11"/>
        <v>0</v>
      </c>
      <c r="M98" s="43">
        <f t="shared" si="11"/>
        <v>16</v>
      </c>
      <c r="N98" s="43">
        <f t="shared" si="11"/>
        <v>0</v>
      </c>
      <c r="O98" s="43">
        <f t="shared" si="11"/>
        <v>0</v>
      </c>
      <c r="P98" s="43">
        <f t="shared" si="11"/>
        <v>0</v>
      </c>
      <c r="Q98" s="43">
        <f t="shared" si="11"/>
        <v>0</v>
      </c>
      <c r="R98" s="43">
        <f t="shared" si="11"/>
        <v>0</v>
      </c>
      <c r="S98" s="43">
        <f t="shared" si="11"/>
        <v>0</v>
      </c>
      <c r="T98" s="43">
        <f t="shared" si="11"/>
        <v>0</v>
      </c>
      <c r="U98" s="43">
        <f t="shared" si="11"/>
        <v>-12</v>
      </c>
      <c r="V98" s="43">
        <f t="shared" si="11"/>
        <v>-23</v>
      </c>
      <c r="W98" s="43">
        <f t="shared" si="11"/>
        <v>0</v>
      </c>
      <c r="X98" s="43">
        <f t="shared" si="11"/>
        <v>0</v>
      </c>
      <c r="Y98" s="43">
        <f t="shared" si="11"/>
        <v>0</v>
      </c>
      <c r="Z98" s="43">
        <f t="shared" si="11"/>
        <v>0</v>
      </c>
      <c r="AA98" s="43">
        <f t="shared" si="11"/>
        <v>-20</v>
      </c>
      <c r="AB98" s="41">
        <f t="shared" si="11"/>
        <v>-3</v>
      </c>
    </row>
    <row r="99" spans="2:28" ht="17.25" thickTop="1" thickBot="1" x14ac:dyDescent="0.3">
      <c r="B99" s="42" t="str">
        <f t="shared" si="4"/>
        <v>26.10.2022</v>
      </c>
      <c r="C99" s="47">
        <f t="shared" si="5"/>
        <v>81</v>
      </c>
      <c r="D99" s="48">
        <f t="shared" si="6"/>
        <v>-195</v>
      </c>
      <c r="E99" s="53">
        <f t="shared" si="11"/>
        <v>0</v>
      </c>
      <c r="F99" s="43">
        <f t="shared" si="11"/>
        <v>0</v>
      </c>
      <c r="G99" s="43">
        <f t="shared" si="11"/>
        <v>0</v>
      </c>
      <c r="H99" s="43">
        <f t="shared" si="11"/>
        <v>0</v>
      </c>
      <c r="I99" s="43">
        <f t="shared" si="11"/>
        <v>0</v>
      </c>
      <c r="J99" s="43">
        <f t="shared" si="11"/>
        <v>0</v>
      </c>
      <c r="K99" s="43">
        <f t="shared" si="11"/>
        <v>0</v>
      </c>
      <c r="L99" s="43">
        <f t="shared" si="11"/>
        <v>25</v>
      </c>
      <c r="M99" s="43">
        <f t="shared" si="11"/>
        <v>16</v>
      </c>
      <c r="N99" s="43">
        <f t="shared" si="11"/>
        <v>20</v>
      </c>
      <c r="O99" s="43">
        <f t="shared" si="11"/>
        <v>20</v>
      </c>
      <c r="P99" s="43">
        <f t="shared" si="11"/>
        <v>0</v>
      </c>
      <c r="Q99" s="43">
        <f t="shared" si="11"/>
        <v>0</v>
      </c>
      <c r="R99" s="43">
        <f t="shared" si="11"/>
        <v>0</v>
      </c>
      <c r="S99" s="43">
        <f t="shared" si="11"/>
        <v>0</v>
      </c>
      <c r="T99" s="43">
        <f t="shared" si="11"/>
        <v>0</v>
      </c>
      <c r="U99" s="43">
        <f t="shared" si="11"/>
        <v>0</v>
      </c>
      <c r="V99" s="43">
        <f t="shared" si="11"/>
        <v>-36</v>
      </c>
      <c r="W99" s="43">
        <f t="shared" si="11"/>
        <v>-40</v>
      </c>
      <c r="X99" s="43">
        <f t="shared" si="11"/>
        <v>-40</v>
      </c>
      <c r="Y99" s="43">
        <f t="shared" si="11"/>
        <v>-40</v>
      </c>
      <c r="Z99" s="43">
        <f t="shared" si="11"/>
        <v>-23</v>
      </c>
      <c r="AA99" s="43">
        <f t="shared" si="11"/>
        <v>0</v>
      </c>
      <c r="AB99" s="41">
        <f t="shared" si="11"/>
        <v>-16</v>
      </c>
    </row>
    <row r="100" spans="2:28" ht="17.25" thickTop="1" thickBot="1" x14ac:dyDescent="0.3">
      <c r="B100" s="42" t="str">
        <f t="shared" si="4"/>
        <v>27.10.2022</v>
      </c>
      <c r="C100" s="47">
        <f t="shared" si="5"/>
        <v>13</v>
      </c>
      <c r="D100" s="48">
        <f t="shared" si="6"/>
        <v>-31</v>
      </c>
      <c r="E100" s="53">
        <f t="shared" si="11"/>
        <v>-4</v>
      </c>
      <c r="F100" s="43">
        <f t="shared" si="11"/>
        <v>0</v>
      </c>
      <c r="G100" s="43">
        <f t="shared" si="11"/>
        <v>0</v>
      </c>
      <c r="H100" s="43">
        <f t="shared" si="11"/>
        <v>0</v>
      </c>
      <c r="I100" s="43">
        <f t="shared" si="11"/>
        <v>0</v>
      </c>
      <c r="J100" s="43">
        <f t="shared" si="11"/>
        <v>0</v>
      </c>
      <c r="K100" s="43">
        <f t="shared" si="11"/>
        <v>0</v>
      </c>
      <c r="L100" s="43">
        <f t="shared" si="11"/>
        <v>0</v>
      </c>
      <c r="M100" s="43">
        <f t="shared" si="11"/>
        <v>0</v>
      </c>
      <c r="N100" s="43">
        <f t="shared" si="11"/>
        <v>0</v>
      </c>
      <c r="O100" s="43">
        <f t="shared" si="11"/>
        <v>0</v>
      </c>
      <c r="P100" s="43">
        <f t="shared" si="11"/>
        <v>0</v>
      </c>
      <c r="Q100" s="43">
        <f t="shared" si="11"/>
        <v>-11</v>
      </c>
      <c r="R100" s="43">
        <f t="shared" si="11"/>
        <v>0</v>
      </c>
      <c r="S100" s="43">
        <f t="shared" si="11"/>
        <v>0</v>
      </c>
      <c r="T100" s="43">
        <f t="shared" si="11"/>
        <v>0</v>
      </c>
      <c r="U100" s="43">
        <f t="shared" si="11"/>
        <v>0</v>
      </c>
      <c r="V100" s="43">
        <f t="shared" si="11"/>
        <v>0</v>
      </c>
      <c r="W100" s="43">
        <f t="shared" si="11"/>
        <v>0</v>
      </c>
      <c r="X100" s="43">
        <f t="shared" si="11"/>
        <v>0</v>
      </c>
      <c r="Y100" s="43">
        <f t="shared" si="11"/>
        <v>0</v>
      </c>
      <c r="Z100" s="43">
        <f t="shared" si="11"/>
        <v>0</v>
      </c>
      <c r="AA100" s="43">
        <f t="shared" si="11"/>
        <v>13</v>
      </c>
      <c r="AB100" s="41">
        <f t="shared" si="11"/>
        <v>-16</v>
      </c>
    </row>
    <row r="101" spans="2:28" ht="17.25" thickTop="1" thickBot="1" x14ac:dyDescent="0.3">
      <c r="B101" s="42" t="str">
        <f t="shared" si="4"/>
        <v>28.10.2022</v>
      </c>
      <c r="C101" s="47">
        <f t="shared" si="5"/>
        <v>250</v>
      </c>
      <c r="D101" s="48">
        <f t="shared" si="6"/>
        <v>0</v>
      </c>
      <c r="E101" s="53">
        <f t="shared" si="11"/>
        <v>0</v>
      </c>
      <c r="F101" s="43">
        <f t="shared" si="11"/>
        <v>0</v>
      </c>
      <c r="G101" s="43">
        <f t="shared" si="11"/>
        <v>0</v>
      </c>
      <c r="H101" s="43">
        <f t="shared" si="11"/>
        <v>0</v>
      </c>
      <c r="I101" s="43">
        <f t="shared" si="11"/>
        <v>0</v>
      </c>
      <c r="J101" s="43">
        <f t="shared" si="11"/>
        <v>0</v>
      </c>
      <c r="K101" s="43">
        <f t="shared" si="11"/>
        <v>64</v>
      </c>
      <c r="L101" s="43">
        <f t="shared" si="11"/>
        <v>70</v>
      </c>
      <c r="M101" s="43">
        <f t="shared" si="11"/>
        <v>40</v>
      </c>
      <c r="N101" s="43">
        <f t="shared" si="11"/>
        <v>0</v>
      </c>
      <c r="O101" s="43">
        <f t="shared" si="11"/>
        <v>0</v>
      </c>
      <c r="P101" s="43">
        <f t="shared" si="11"/>
        <v>0</v>
      </c>
      <c r="Q101" s="43">
        <f t="shared" si="11"/>
        <v>0</v>
      </c>
      <c r="R101" s="43">
        <f t="shared" si="11"/>
        <v>0</v>
      </c>
      <c r="S101" s="43">
        <f t="shared" si="11"/>
        <v>0</v>
      </c>
      <c r="T101" s="43">
        <f t="shared" si="11"/>
        <v>0</v>
      </c>
      <c r="U101" s="43">
        <f t="shared" si="11"/>
        <v>0</v>
      </c>
      <c r="V101" s="43">
        <f t="shared" si="11"/>
        <v>0</v>
      </c>
      <c r="W101" s="43">
        <f t="shared" si="11"/>
        <v>0</v>
      </c>
      <c r="X101" s="43">
        <f t="shared" si="11"/>
        <v>0</v>
      </c>
      <c r="Y101" s="43">
        <f t="shared" si="11"/>
        <v>25</v>
      </c>
      <c r="Z101" s="43">
        <f t="shared" si="11"/>
        <v>0</v>
      </c>
      <c r="AA101" s="43">
        <f t="shared" si="11"/>
        <v>1</v>
      </c>
      <c r="AB101" s="41">
        <f t="shared" si="11"/>
        <v>50</v>
      </c>
    </row>
    <row r="102" spans="2:28" ht="17.25" thickTop="1" thickBot="1" x14ac:dyDescent="0.3">
      <c r="B102" s="42" t="str">
        <f>B67</f>
        <v>29.10.2022</v>
      </c>
      <c r="C102" s="47">
        <f t="shared" si="5"/>
        <v>329</v>
      </c>
      <c r="D102" s="48">
        <f t="shared" si="6"/>
        <v>0</v>
      </c>
      <c r="E102" s="53">
        <f t="shared" si="11"/>
        <v>20</v>
      </c>
      <c r="F102" s="43">
        <f t="shared" si="11"/>
        <v>0</v>
      </c>
      <c r="G102" s="43">
        <f t="shared" si="11"/>
        <v>0</v>
      </c>
      <c r="H102" s="43">
        <f t="shared" si="11"/>
        <v>0</v>
      </c>
      <c r="I102" s="43">
        <f t="shared" si="11"/>
        <v>0</v>
      </c>
      <c r="J102" s="43">
        <f t="shared" si="11"/>
        <v>0</v>
      </c>
      <c r="K102" s="43">
        <f t="shared" si="11"/>
        <v>0</v>
      </c>
      <c r="L102" s="43">
        <f t="shared" si="11"/>
        <v>23</v>
      </c>
      <c r="M102" s="43">
        <f t="shared" si="11"/>
        <v>0</v>
      </c>
      <c r="N102" s="43">
        <f t="shared" si="11"/>
        <v>0</v>
      </c>
      <c r="O102" s="43">
        <f t="shared" si="11"/>
        <v>0</v>
      </c>
      <c r="P102" s="43">
        <f t="shared" si="11"/>
        <v>0</v>
      </c>
      <c r="Q102" s="43">
        <f t="shared" si="11"/>
        <v>0</v>
      </c>
      <c r="R102" s="43">
        <f t="shared" si="11"/>
        <v>0</v>
      </c>
      <c r="S102" s="43">
        <f t="shared" si="11"/>
        <v>0</v>
      </c>
      <c r="T102" s="43">
        <f t="shared" si="11"/>
        <v>0</v>
      </c>
      <c r="U102" s="43">
        <f t="shared" si="11"/>
        <v>3</v>
      </c>
      <c r="V102" s="43">
        <f t="shared" si="11"/>
        <v>25</v>
      </c>
      <c r="W102" s="43">
        <f t="shared" si="11"/>
        <v>23</v>
      </c>
      <c r="X102" s="43">
        <f t="shared" si="11"/>
        <v>35</v>
      </c>
      <c r="Y102" s="43">
        <f t="shared" si="11"/>
        <v>60</v>
      </c>
      <c r="Z102" s="43">
        <f t="shared" si="11"/>
        <v>60</v>
      </c>
      <c r="AA102" s="43">
        <f t="shared" si="11"/>
        <v>30</v>
      </c>
      <c r="AB102" s="41">
        <f t="shared" si="11"/>
        <v>50</v>
      </c>
    </row>
    <row r="103" spans="2:28" ht="17.25" thickTop="1" thickBot="1" x14ac:dyDescent="0.3">
      <c r="B103" s="42" t="str">
        <f t="shared" si="4"/>
        <v>30.10.2022</v>
      </c>
      <c r="C103" s="47">
        <f t="shared" si="5"/>
        <v>649</v>
      </c>
      <c r="D103" s="48">
        <f t="shared" si="6"/>
        <v>0</v>
      </c>
      <c r="E103" s="53">
        <f t="shared" si="11"/>
        <v>43</v>
      </c>
      <c r="F103" s="43">
        <f t="shared" si="11"/>
        <v>12</v>
      </c>
      <c r="G103" s="43">
        <f t="shared" si="11"/>
        <v>0</v>
      </c>
      <c r="H103" s="43">
        <f t="shared" si="11"/>
        <v>0</v>
      </c>
      <c r="I103" s="43">
        <f t="shared" si="11"/>
        <v>0</v>
      </c>
      <c r="J103" s="43">
        <f t="shared" si="11"/>
        <v>0</v>
      </c>
      <c r="K103" s="43">
        <f t="shared" si="11"/>
        <v>0</v>
      </c>
      <c r="L103" s="43">
        <f t="shared" si="11"/>
        <v>79</v>
      </c>
      <c r="M103" s="43">
        <f t="shared" si="11"/>
        <v>28</v>
      </c>
      <c r="N103" s="43">
        <f t="shared" si="11"/>
        <v>20</v>
      </c>
      <c r="O103" s="43">
        <f t="shared" si="11"/>
        <v>0</v>
      </c>
      <c r="P103" s="43">
        <f t="shared" si="11"/>
        <v>0</v>
      </c>
      <c r="Q103" s="43">
        <f t="shared" si="11"/>
        <v>0</v>
      </c>
      <c r="R103" s="43">
        <f t="shared" si="11"/>
        <v>25</v>
      </c>
      <c r="S103" s="43">
        <f t="shared" si="11"/>
        <v>30</v>
      </c>
      <c r="T103" s="43">
        <f t="shared" si="11"/>
        <v>36</v>
      </c>
      <c r="U103" s="43">
        <f t="shared" si="11"/>
        <v>39</v>
      </c>
      <c r="V103" s="43">
        <f t="shared" si="11"/>
        <v>71</v>
      </c>
      <c r="W103" s="43">
        <f t="shared" si="11"/>
        <v>84</v>
      </c>
      <c r="X103" s="43">
        <f t="shared" si="11"/>
        <v>69</v>
      </c>
      <c r="Y103" s="43">
        <f t="shared" si="11"/>
        <v>63</v>
      </c>
      <c r="Z103" s="43">
        <f t="shared" si="11"/>
        <v>50</v>
      </c>
      <c r="AA103" s="43">
        <f t="shared" si="11"/>
        <v>0</v>
      </c>
      <c r="AB103" s="41">
        <f t="shared" si="11"/>
        <v>0</v>
      </c>
    </row>
    <row r="104" spans="2:28" ht="16.5" thickTop="1" x14ac:dyDescent="0.25">
      <c r="B104" s="44" t="str">
        <f t="shared" si="4"/>
        <v>31.10.2022</v>
      </c>
      <c r="C104" s="61">
        <f t="shared" si="5"/>
        <v>113</v>
      </c>
      <c r="D104" s="62">
        <f t="shared" si="6"/>
        <v>-19</v>
      </c>
      <c r="E104" s="57">
        <f t="shared" si="11"/>
        <v>0</v>
      </c>
      <c r="F104" s="58">
        <f t="shared" si="11"/>
        <v>0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0</v>
      </c>
      <c r="O104" s="58">
        <f t="shared" si="11"/>
        <v>-4</v>
      </c>
      <c r="P104" s="58">
        <f t="shared" si="11"/>
        <v>-15</v>
      </c>
      <c r="Q104" s="58">
        <f t="shared" si="11"/>
        <v>0</v>
      </c>
      <c r="R104" s="58">
        <f t="shared" si="11"/>
        <v>0</v>
      </c>
      <c r="S104" s="58">
        <f t="shared" si="11"/>
        <v>0</v>
      </c>
      <c r="T104" s="58">
        <f t="shared" si="11"/>
        <v>0</v>
      </c>
      <c r="U104" s="58">
        <f t="shared" si="11"/>
        <v>11</v>
      </c>
      <c r="V104" s="58">
        <f t="shared" si="11"/>
        <v>34</v>
      </c>
      <c r="W104" s="58">
        <f t="shared" si="11"/>
        <v>20</v>
      </c>
      <c r="X104" s="58">
        <f t="shared" si="11"/>
        <v>29</v>
      </c>
      <c r="Y104" s="58">
        <f t="shared" si="11"/>
        <v>19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zoomScale="85" zoomScaleNormal="85" workbookViewId="0">
      <selection activeCell="Q49" sqref="Q49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2.28515625" style="1" customWidth="1"/>
    <col min="5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38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01.10.2022</v>
      </c>
      <c r="C4" s="75">
        <f>SUM(E4:AB4)</f>
        <v>-9.609499999999997</v>
      </c>
      <c r="D4" s="76"/>
      <c r="E4" s="49">
        <v>-7.7256</v>
      </c>
      <c r="F4" s="50">
        <v>-7.6637000000000004</v>
      </c>
      <c r="G4" s="50">
        <v>15.869899999999999</v>
      </c>
      <c r="H4" s="50">
        <v>31.494800000000001</v>
      </c>
      <c r="I4" s="50">
        <v>36.209699999999998</v>
      </c>
      <c r="J4" s="50">
        <v>15.243399999999999</v>
      </c>
      <c r="K4" s="50">
        <v>-2.7608000000000001</v>
      </c>
      <c r="L4" s="50">
        <v>-6.2942999999999998</v>
      </c>
      <c r="M4" s="50">
        <v>-15.0901</v>
      </c>
      <c r="N4" s="50">
        <v>-12.902799999999999</v>
      </c>
      <c r="O4" s="50">
        <v>-21.040600000000001</v>
      </c>
      <c r="P4" s="50">
        <v>-4.7436999999999996</v>
      </c>
      <c r="Q4" s="50">
        <v>-10.280799999999999</v>
      </c>
      <c r="R4" s="51">
        <v>-2.2216999999999998</v>
      </c>
      <c r="S4" s="52">
        <v>6.0738000000000003</v>
      </c>
      <c r="T4" s="43">
        <v>-7.2958999999999996</v>
      </c>
      <c r="U4" s="43">
        <v>-9.1212999999999997</v>
      </c>
      <c r="V4" s="43">
        <v>-9.9205000000000005</v>
      </c>
      <c r="W4" s="43">
        <v>-16.513200000000001</v>
      </c>
      <c r="X4" s="43">
        <v>9.3506999999999998</v>
      </c>
      <c r="Y4" s="43">
        <v>16.816500000000001</v>
      </c>
      <c r="Z4" s="43">
        <v>16.008600000000001</v>
      </c>
      <c r="AA4" s="43">
        <v>-15.5692</v>
      </c>
      <c r="AB4" s="41">
        <v>-7.5327000000000002</v>
      </c>
    </row>
    <row r="5" spans="2:28" ht="17.25" thickTop="1" thickBot="1" x14ac:dyDescent="0.3">
      <c r="B5" s="42" t="str">
        <f>'Angazirana aFRR energija'!B5</f>
        <v>02.10.2022</v>
      </c>
      <c r="C5" s="75">
        <f t="shared" ref="C5:C34" si="0">SUM(E5:AB5)</f>
        <v>302.6669</v>
      </c>
      <c r="D5" s="76"/>
      <c r="E5" s="53">
        <v>-8.4438999999999993</v>
      </c>
      <c r="F5" s="43">
        <v>2.4456000000000002</v>
      </c>
      <c r="G5" s="43">
        <v>31.478300000000001</v>
      </c>
      <c r="H5" s="43">
        <v>32.774799999999999</v>
      </c>
      <c r="I5" s="43">
        <v>31.357700000000001</v>
      </c>
      <c r="J5" s="43">
        <v>21.633099999999999</v>
      </c>
      <c r="K5" s="43">
        <v>-10.5984</v>
      </c>
      <c r="L5" s="43">
        <v>-4.9892000000000003</v>
      </c>
      <c r="M5" s="43">
        <v>23.438099999999999</v>
      </c>
      <c r="N5" s="43">
        <v>33.092199999999998</v>
      </c>
      <c r="O5" s="43">
        <v>45.949100000000001</v>
      </c>
      <c r="P5" s="43">
        <v>39.260300000000001</v>
      </c>
      <c r="Q5" s="43">
        <v>38.498600000000003</v>
      </c>
      <c r="R5" s="43">
        <v>39.178400000000003</v>
      </c>
      <c r="S5" s="43">
        <v>31.734100000000002</v>
      </c>
      <c r="T5" s="43">
        <v>11.2682</v>
      </c>
      <c r="U5" s="43">
        <v>-4.5526999999999997</v>
      </c>
      <c r="V5" s="43">
        <v>-10.7323</v>
      </c>
      <c r="W5" s="43">
        <v>-12.5489</v>
      </c>
      <c r="X5" s="43">
        <v>-7.5063000000000004</v>
      </c>
      <c r="Y5" s="43">
        <v>-5.6902999999999997</v>
      </c>
      <c r="Z5" s="43">
        <v>-7.0998999999999999</v>
      </c>
      <c r="AA5" s="43">
        <v>-8.1844999999999999</v>
      </c>
      <c r="AB5" s="41">
        <v>0.90480000000000005</v>
      </c>
    </row>
    <row r="6" spans="2:28" ht="17.25" thickTop="1" thickBot="1" x14ac:dyDescent="0.3">
      <c r="B6" s="42" t="str">
        <f>'Angazirana aFRR energija'!B6</f>
        <v>03.10.2022</v>
      </c>
      <c r="C6" s="75">
        <f t="shared" si="0"/>
        <v>-137.3441</v>
      </c>
      <c r="D6" s="76"/>
      <c r="E6" s="53">
        <v>-3.2982999999999998</v>
      </c>
      <c r="F6" s="43">
        <v>-6.6520000000000001</v>
      </c>
      <c r="G6" s="43">
        <v>24.198399999999999</v>
      </c>
      <c r="H6" s="43">
        <v>17.3565</v>
      </c>
      <c r="I6" s="43">
        <v>16.994599999999998</v>
      </c>
      <c r="J6" s="43">
        <v>-8.8918999999999997</v>
      </c>
      <c r="K6" s="43">
        <v>-27.574400000000001</v>
      </c>
      <c r="L6" s="43">
        <v>-14.601100000000001</v>
      </c>
      <c r="M6" s="43">
        <v>-11.139900000000001</v>
      </c>
      <c r="N6" s="43">
        <v>-8.9390999999999998</v>
      </c>
      <c r="O6" s="43">
        <v>-8.6301000000000005</v>
      </c>
      <c r="P6" s="43">
        <v>-4.7001999999999997</v>
      </c>
      <c r="Q6" s="43">
        <v>-5.2840999999999996</v>
      </c>
      <c r="R6" s="43">
        <v>-7.3943000000000003</v>
      </c>
      <c r="S6" s="43">
        <v>-7.4823000000000004</v>
      </c>
      <c r="T6" s="43">
        <v>-8.2583000000000002</v>
      </c>
      <c r="U6" s="43">
        <v>-9.3823000000000008</v>
      </c>
      <c r="V6" s="43">
        <v>-8.9095999999999993</v>
      </c>
      <c r="W6" s="43">
        <v>-9.1631999999999998</v>
      </c>
      <c r="X6" s="43">
        <v>-8.2142999999999997</v>
      </c>
      <c r="Y6" s="43">
        <v>-7.6521999999999997</v>
      </c>
      <c r="Z6" s="43">
        <v>-7.9077999999999999</v>
      </c>
      <c r="AA6" s="43">
        <v>-22.8352</v>
      </c>
      <c r="AB6" s="41">
        <v>1.0169999999999999</v>
      </c>
    </row>
    <row r="7" spans="2:28" ht="17.25" thickTop="1" thickBot="1" x14ac:dyDescent="0.3">
      <c r="B7" s="42" t="str">
        <f>'Angazirana aFRR energija'!B7</f>
        <v>04.10.2022</v>
      </c>
      <c r="C7" s="75">
        <f t="shared" si="0"/>
        <v>177.54479999999998</v>
      </c>
      <c r="D7" s="76"/>
      <c r="E7" s="53">
        <v>-0.85550000000000004</v>
      </c>
      <c r="F7" s="43">
        <v>19.512699999999999</v>
      </c>
      <c r="G7" s="43">
        <v>42.491599999999998</v>
      </c>
      <c r="H7" s="43">
        <v>60.317399999999999</v>
      </c>
      <c r="I7" s="43">
        <v>52.114899999999999</v>
      </c>
      <c r="J7" s="43">
        <v>34.923999999999999</v>
      </c>
      <c r="K7" s="43">
        <v>1.2859</v>
      </c>
      <c r="L7" s="43">
        <v>-5.6281999999999996</v>
      </c>
      <c r="M7" s="43">
        <v>-1.8935</v>
      </c>
      <c r="N7" s="43">
        <v>-2.5939000000000001</v>
      </c>
      <c r="O7" s="43">
        <v>8.7445000000000004</v>
      </c>
      <c r="P7" s="43">
        <v>2.3571</v>
      </c>
      <c r="Q7" s="43">
        <v>4.8380000000000001</v>
      </c>
      <c r="R7" s="43">
        <v>13.296799999999999</v>
      </c>
      <c r="S7" s="43">
        <v>16.8432</v>
      </c>
      <c r="T7" s="43">
        <v>10.542899999999999</v>
      </c>
      <c r="U7" s="43">
        <v>5.1134000000000004</v>
      </c>
      <c r="V7" s="43">
        <v>-17.1523</v>
      </c>
      <c r="W7" s="43">
        <v>-13.616</v>
      </c>
      <c r="X7" s="43">
        <v>-6.0117000000000003</v>
      </c>
      <c r="Y7" s="43">
        <v>-7.0266999999999999</v>
      </c>
      <c r="Z7" s="43">
        <v>-8.0295000000000005</v>
      </c>
      <c r="AA7" s="43">
        <v>-27.081</v>
      </c>
      <c r="AB7" s="41">
        <v>-4.9493</v>
      </c>
    </row>
    <row r="8" spans="2:28" ht="17.25" thickTop="1" thickBot="1" x14ac:dyDescent="0.3">
      <c r="B8" s="42" t="str">
        <f>'Angazirana aFRR energija'!B8</f>
        <v>05.10.2022</v>
      </c>
      <c r="C8" s="75">
        <f t="shared" si="0"/>
        <v>14.689799999999998</v>
      </c>
      <c r="D8" s="76"/>
      <c r="E8" s="53">
        <v>-6.1105999999999998</v>
      </c>
      <c r="F8" s="43">
        <v>-7.101</v>
      </c>
      <c r="G8" s="43">
        <v>-6.2946</v>
      </c>
      <c r="H8" s="43">
        <v>16.049099999999999</v>
      </c>
      <c r="I8" s="54">
        <v>9.2364999999999995</v>
      </c>
      <c r="J8" s="43">
        <v>5.2926000000000002</v>
      </c>
      <c r="K8" s="43">
        <v>-12.6629</v>
      </c>
      <c r="L8" s="43">
        <v>-3.9731000000000001</v>
      </c>
      <c r="M8" s="43">
        <v>-5.2149999999999999</v>
      </c>
      <c r="N8" s="43">
        <v>0.97430000000000005</v>
      </c>
      <c r="O8" s="43">
        <v>11.941000000000001</v>
      </c>
      <c r="P8" s="43">
        <v>0.93500000000000005</v>
      </c>
      <c r="Q8" s="43">
        <v>4.7846000000000002</v>
      </c>
      <c r="R8" s="43">
        <v>7.8334999999999999</v>
      </c>
      <c r="S8" s="43">
        <v>11.8492</v>
      </c>
      <c r="T8" s="43">
        <v>10.7691</v>
      </c>
      <c r="U8" s="43">
        <v>9.2598000000000003</v>
      </c>
      <c r="V8" s="43">
        <v>-6.9692999999999996</v>
      </c>
      <c r="W8" s="43">
        <v>-19.6739</v>
      </c>
      <c r="X8" s="43">
        <v>1.4037999999999999</v>
      </c>
      <c r="Y8" s="43">
        <v>-2.2454999999999998</v>
      </c>
      <c r="Z8" s="43">
        <v>-3.0457000000000001</v>
      </c>
      <c r="AA8" s="43">
        <v>-7.6806000000000001</v>
      </c>
      <c r="AB8" s="41">
        <v>5.3334999999999999</v>
      </c>
    </row>
    <row r="9" spans="2:28" ht="17.25" thickTop="1" thickBot="1" x14ac:dyDescent="0.3">
      <c r="B9" s="42" t="str">
        <f>'Angazirana aFRR energija'!B9</f>
        <v>06.10.2022</v>
      </c>
      <c r="C9" s="75">
        <f t="shared" si="0"/>
        <v>-88.822800000000029</v>
      </c>
      <c r="D9" s="76"/>
      <c r="E9" s="53">
        <v>-2.7006000000000001</v>
      </c>
      <c r="F9" s="43">
        <v>10.5831</v>
      </c>
      <c r="G9" s="43">
        <v>-9.8865999999999996</v>
      </c>
      <c r="H9" s="43">
        <v>-5.9954999999999998</v>
      </c>
      <c r="I9" s="43">
        <v>-6.6120000000000001</v>
      </c>
      <c r="J9" s="43">
        <v>-9.6067999999999998</v>
      </c>
      <c r="K9" s="43">
        <v>-7.2817999999999996</v>
      </c>
      <c r="L9" s="43">
        <v>-3.9863</v>
      </c>
      <c r="M9" s="43">
        <v>-4.5842000000000001</v>
      </c>
      <c r="N9" s="43">
        <v>-2.3157999999999999</v>
      </c>
      <c r="O9" s="43">
        <v>-1.2847</v>
      </c>
      <c r="P9" s="43">
        <v>1.3736999999999999</v>
      </c>
      <c r="Q9" s="43">
        <v>0.28749999999999998</v>
      </c>
      <c r="R9" s="43">
        <v>-2.5773000000000001</v>
      </c>
      <c r="S9" s="43">
        <v>8.1991999999999994</v>
      </c>
      <c r="T9" s="43">
        <v>0.74129999999999996</v>
      </c>
      <c r="U9" s="43">
        <v>-6.5336999999999996</v>
      </c>
      <c r="V9" s="43">
        <v>-19.3386</v>
      </c>
      <c r="W9" s="43">
        <v>-21.894200000000001</v>
      </c>
      <c r="X9" s="43">
        <v>-9.4550000000000001</v>
      </c>
      <c r="Y9" s="43">
        <v>-6.8490000000000002</v>
      </c>
      <c r="Z9" s="43">
        <v>-2.5819000000000001</v>
      </c>
      <c r="AA9" s="43">
        <v>-39.054400000000001</v>
      </c>
      <c r="AB9" s="41">
        <v>52.530799999999999</v>
      </c>
    </row>
    <row r="10" spans="2:28" ht="17.25" thickTop="1" thickBot="1" x14ac:dyDescent="0.3">
      <c r="B10" s="42" t="str">
        <f>'Angazirana aFRR energija'!B10</f>
        <v>07.10.2022</v>
      </c>
      <c r="C10" s="75">
        <f t="shared" si="0"/>
        <v>-15.133099999999983</v>
      </c>
      <c r="D10" s="76"/>
      <c r="E10" s="53">
        <v>-23.841999999999999</v>
      </c>
      <c r="F10" s="43">
        <v>11.6015</v>
      </c>
      <c r="G10" s="43">
        <v>6.5671999999999997</v>
      </c>
      <c r="H10" s="43">
        <v>23.4985</v>
      </c>
      <c r="I10" s="43">
        <v>13.794600000000001</v>
      </c>
      <c r="J10" s="43">
        <v>18.348500000000001</v>
      </c>
      <c r="K10" s="43">
        <v>-9.3446999999999996</v>
      </c>
      <c r="L10" s="43">
        <v>-18.972999999999999</v>
      </c>
      <c r="M10" s="43">
        <v>-3.2044999999999999</v>
      </c>
      <c r="N10" s="43">
        <v>-13.4108</v>
      </c>
      <c r="O10" s="43">
        <v>-2.2361</v>
      </c>
      <c r="P10" s="43">
        <v>-2.9196</v>
      </c>
      <c r="Q10" s="43">
        <v>-1.4136</v>
      </c>
      <c r="R10" s="43">
        <v>-3.0217999999999998</v>
      </c>
      <c r="S10" s="43">
        <v>-15.5717</v>
      </c>
      <c r="T10" s="43">
        <v>-4.7069999999999999</v>
      </c>
      <c r="U10" s="43">
        <v>-3.782</v>
      </c>
      <c r="V10" s="43">
        <v>-10.0406</v>
      </c>
      <c r="W10" s="43">
        <v>-5.9458000000000002</v>
      </c>
      <c r="X10" s="43">
        <v>-2.3647</v>
      </c>
      <c r="Y10" s="43">
        <v>13.636799999999999</v>
      </c>
      <c r="Z10" s="43">
        <v>6.0998999999999999</v>
      </c>
      <c r="AA10" s="43">
        <v>-1.1516999999999999</v>
      </c>
      <c r="AB10" s="41">
        <v>13.249499999999999</v>
      </c>
    </row>
    <row r="11" spans="2:28" ht="17.25" thickTop="1" thickBot="1" x14ac:dyDescent="0.3">
      <c r="B11" s="42" t="str">
        <f>'Angazirana aFRR energija'!B11</f>
        <v>08.10.2022</v>
      </c>
      <c r="C11" s="75">
        <f t="shared" si="0"/>
        <v>866.92190000000016</v>
      </c>
      <c r="D11" s="76"/>
      <c r="E11" s="53">
        <v>2.6972999999999998</v>
      </c>
      <c r="F11" s="43">
        <v>7.8292999999999999</v>
      </c>
      <c r="G11" s="43">
        <v>61.751300000000001</v>
      </c>
      <c r="H11" s="43">
        <v>94.125600000000006</v>
      </c>
      <c r="I11" s="43">
        <v>87.8078</v>
      </c>
      <c r="J11" s="43">
        <v>78.458299999999994</v>
      </c>
      <c r="K11" s="43">
        <v>63.653700000000001</v>
      </c>
      <c r="L11" s="43">
        <v>54.081099999999999</v>
      </c>
      <c r="M11" s="43">
        <v>39.584299999999999</v>
      </c>
      <c r="N11" s="43">
        <v>41.663499999999999</v>
      </c>
      <c r="O11" s="43">
        <v>42.796599999999998</v>
      </c>
      <c r="P11" s="43">
        <v>41.0901</v>
      </c>
      <c r="Q11" s="43">
        <v>47.337499999999999</v>
      </c>
      <c r="R11" s="43">
        <v>47.398499999999999</v>
      </c>
      <c r="S11" s="43">
        <v>44.518000000000001</v>
      </c>
      <c r="T11" s="43">
        <v>27.265000000000001</v>
      </c>
      <c r="U11" s="43">
        <v>27.781700000000001</v>
      </c>
      <c r="V11" s="43">
        <v>19.100200000000001</v>
      </c>
      <c r="W11" s="43">
        <v>5.2317999999999998</v>
      </c>
      <c r="X11" s="43">
        <v>20.1602</v>
      </c>
      <c r="Y11" s="43">
        <v>-3.8109999999999999</v>
      </c>
      <c r="Z11" s="43">
        <v>7.8970000000000002</v>
      </c>
      <c r="AA11" s="43">
        <v>-1.6696</v>
      </c>
      <c r="AB11" s="41">
        <v>10.1737</v>
      </c>
    </row>
    <row r="12" spans="2:28" ht="17.25" thickTop="1" thickBot="1" x14ac:dyDescent="0.3">
      <c r="B12" s="42" t="str">
        <f>'Angazirana aFRR energija'!B12</f>
        <v>09.10.2022</v>
      </c>
      <c r="C12" s="75">
        <f t="shared" si="0"/>
        <v>641.66970000000003</v>
      </c>
      <c r="D12" s="76"/>
      <c r="E12" s="53">
        <v>24.903500000000001</v>
      </c>
      <c r="F12" s="43">
        <v>54.447699999999998</v>
      </c>
      <c r="G12" s="43">
        <v>87.685000000000002</v>
      </c>
      <c r="H12" s="43">
        <v>110.5932</v>
      </c>
      <c r="I12" s="43">
        <v>114.6939</v>
      </c>
      <c r="J12" s="43">
        <v>101.6087</v>
      </c>
      <c r="K12" s="43">
        <v>66.519599999999997</v>
      </c>
      <c r="L12" s="43">
        <v>25.629799999999999</v>
      </c>
      <c r="M12" s="43">
        <v>-8.4405000000000001</v>
      </c>
      <c r="N12" s="43">
        <v>-7.8330000000000002</v>
      </c>
      <c r="O12" s="43">
        <v>6.9128999999999996</v>
      </c>
      <c r="P12" s="43">
        <v>15.0808</v>
      </c>
      <c r="Q12" s="43">
        <v>25.6968</v>
      </c>
      <c r="R12" s="43">
        <v>19.189399999999999</v>
      </c>
      <c r="S12" s="43">
        <v>12.523300000000001</v>
      </c>
      <c r="T12" s="43">
        <v>11.0479</v>
      </c>
      <c r="U12" s="43">
        <v>-2.0697999999999999</v>
      </c>
      <c r="V12" s="43">
        <v>-2.1789000000000001</v>
      </c>
      <c r="W12" s="43">
        <v>-7.6074000000000002</v>
      </c>
      <c r="X12" s="43">
        <v>-1.6785000000000001</v>
      </c>
      <c r="Y12" s="43">
        <v>-3.9514999999999998</v>
      </c>
      <c r="Z12" s="43">
        <v>2.6242999999999999</v>
      </c>
      <c r="AA12" s="43">
        <v>-1.3247</v>
      </c>
      <c r="AB12" s="41">
        <v>-2.4028</v>
      </c>
    </row>
    <row r="13" spans="2:28" ht="17.25" thickTop="1" thickBot="1" x14ac:dyDescent="0.3">
      <c r="B13" s="42" t="str">
        <f>'Angazirana aFRR energija'!B13</f>
        <v>10.10.2022</v>
      </c>
      <c r="C13" s="75">
        <f t="shared" si="0"/>
        <v>385.30410000000006</v>
      </c>
      <c r="D13" s="76"/>
      <c r="E13" s="53">
        <v>17.037600000000001</v>
      </c>
      <c r="F13" s="43">
        <v>66.978999999999999</v>
      </c>
      <c r="G13" s="43">
        <v>79.959900000000005</v>
      </c>
      <c r="H13" s="43">
        <v>96.863399999999999</v>
      </c>
      <c r="I13" s="43">
        <v>94.791899999999998</v>
      </c>
      <c r="J13" s="43">
        <v>63.801600000000001</v>
      </c>
      <c r="K13" s="43">
        <v>25.9057</v>
      </c>
      <c r="L13" s="43">
        <v>0.36809999999999998</v>
      </c>
      <c r="M13" s="43">
        <v>-8.9513999999999996</v>
      </c>
      <c r="N13" s="43">
        <v>-10.3413</v>
      </c>
      <c r="O13" s="43">
        <v>-21.015499999999999</v>
      </c>
      <c r="P13" s="43">
        <v>-15.3653</v>
      </c>
      <c r="Q13" s="43">
        <v>-0.62570000000000003</v>
      </c>
      <c r="R13" s="43">
        <v>-2.6408</v>
      </c>
      <c r="S13" s="43">
        <v>-8.4537999999999993</v>
      </c>
      <c r="T13" s="43">
        <v>1.0306</v>
      </c>
      <c r="U13" s="43">
        <v>-6.9701000000000004</v>
      </c>
      <c r="V13" s="43">
        <v>-7.5529000000000002</v>
      </c>
      <c r="W13" s="43">
        <v>4.6314000000000002</v>
      </c>
      <c r="X13" s="43">
        <v>13.045299999999999</v>
      </c>
      <c r="Y13" s="43">
        <v>2.0527000000000002</v>
      </c>
      <c r="Z13" s="43">
        <v>5.5050999999999997</v>
      </c>
      <c r="AA13" s="43">
        <v>-4.7114000000000003</v>
      </c>
      <c r="AB13" s="41">
        <v>-0.04</v>
      </c>
    </row>
    <row r="14" spans="2:28" ht="17.25" thickTop="1" thickBot="1" x14ac:dyDescent="0.3">
      <c r="B14" s="42" t="str">
        <f>'Angazirana aFRR energija'!B14</f>
        <v>11.10.2022</v>
      </c>
      <c r="C14" s="75">
        <f t="shared" si="0"/>
        <v>318.1207</v>
      </c>
      <c r="D14" s="76"/>
      <c r="E14" s="53">
        <v>8.4438999999999993</v>
      </c>
      <c r="F14" s="43">
        <v>37.311</v>
      </c>
      <c r="G14" s="43">
        <v>77.232200000000006</v>
      </c>
      <c r="H14" s="43">
        <v>77.034400000000005</v>
      </c>
      <c r="I14" s="43">
        <v>84.3904</v>
      </c>
      <c r="J14" s="43">
        <v>69.426599999999993</v>
      </c>
      <c r="K14" s="43">
        <v>47.606000000000002</v>
      </c>
      <c r="L14" s="43">
        <v>55.443399999999997</v>
      </c>
      <c r="M14" s="43">
        <v>10.221299999999999</v>
      </c>
      <c r="N14" s="43">
        <v>-21.676200000000001</v>
      </c>
      <c r="O14" s="43">
        <v>3.4838</v>
      </c>
      <c r="P14" s="43">
        <v>3.5444</v>
      </c>
      <c r="Q14" s="43">
        <v>-9.9358000000000004</v>
      </c>
      <c r="R14" s="43">
        <v>-16.097899999999999</v>
      </c>
      <c r="S14" s="43">
        <v>-13.051</v>
      </c>
      <c r="T14" s="43">
        <v>-10.811500000000001</v>
      </c>
      <c r="U14" s="43">
        <v>-10.0023</v>
      </c>
      <c r="V14" s="43">
        <v>-0.86899999999999999</v>
      </c>
      <c r="W14" s="43">
        <v>-8.1455000000000002</v>
      </c>
      <c r="X14" s="43">
        <v>-8.7639999999999993</v>
      </c>
      <c r="Y14" s="43">
        <v>-8.9521999999999995</v>
      </c>
      <c r="Z14" s="43">
        <v>-10.4847</v>
      </c>
      <c r="AA14" s="43">
        <v>-39.624600000000001</v>
      </c>
      <c r="AB14" s="41">
        <v>2.3980000000000001</v>
      </c>
    </row>
    <row r="15" spans="2:28" ht="17.25" thickTop="1" thickBot="1" x14ac:dyDescent="0.3">
      <c r="B15" s="42" t="str">
        <f>'Angazirana aFRR energija'!B15</f>
        <v>12.10.2022</v>
      </c>
      <c r="C15" s="75">
        <f t="shared" si="0"/>
        <v>234.34940000000006</v>
      </c>
      <c r="D15" s="76"/>
      <c r="E15" s="53">
        <v>-1.7633000000000001</v>
      </c>
      <c r="F15" s="43">
        <v>28.724399999999999</v>
      </c>
      <c r="G15" s="43">
        <v>75.090299999999999</v>
      </c>
      <c r="H15" s="43">
        <v>104.2972</v>
      </c>
      <c r="I15" s="43">
        <v>94.502600000000001</v>
      </c>
      <c r="J15" s="43">
        <v>80.927000000000007</v>
      </c>
      <c r="K15" s="43">
        <v>21.470800000000001</v>
      </c>
      <c r="L15" s="43">
        <v>-9.5854999999999997</v>
      </c>
      <c r="M15" s="43">
        <v>-12.9374</v>
      </c>
      <c r="N15" s="43">
        <v>-8.2469000000000001</v>
      </c>
      <c r="O15" s="43">
        <v>-4.7106000000000003</v>
      </c>
      <c r="P15" s="43">
        <v>-24.037600000000001</v>
      </c>
      <c r="Q15" s="43">
        <v>-13.625500000000001</v>
      </c>
      <c r="R15" s="43">
        <v>-0.88349999999999995</v>
      </c>
      <c r="S15" s="43">
        <v>-4.8216000000000001</v>
      </c>
      <c r="T15" s="43">
        <v>-12.2919</v>
      </c>
      <c r="U15" s="43">
        <v>-6.7565</v>
      </c>
      <c r="V15" s="43">
        <v>-16.0793</v>
      </c>
      <c r="W15" s="43">
        <v>-15.590199999999999</v>
      </c>
      <c r="X15" s="43">
        <v>-6.3665000000000003</v>
      </c>
      <c r="Y15" s="43">
        <v>-7.0465</v>
      </c>
      <c r="Z15" s="43">
        <v>-9.5828000000000007</v>
      </c>
      <c r="AA15" s="43">
        <v>-20.4176</v>
      </c>
      <c r="AB15" s="41">
        <v>4.0803000000000003</v>
      </c>
    </row>
    <row r="16" spans="2:28" ht="17.25" thickTop="1" thickBot="1" x14ac:dyDescent="0.3">
      <c r="B16" s="42" t="str">
        <f>'Angazirana aFRR energija'!B16</f>
        <v>13.10.2022</v>
      </c>
      <c r="C16" s="75">
        <f t="shared" si="0"/>
        <v>-315.14339999999999</v>
      </c>
      <c r="D16" s="76"/>
      <c r="E16" s="53">
        <v>-0.33169999999999999</v>
      </c>
      <c r="F16" s="43">
        <v>-7.9653</v>
      </c>
      <c r="G16" s="43">
        <v>-7.2502000000000004</v>
      </c>
      <c r="H16" s="43">
        <v>12.2273</v>
      </c>
      <c r="I16" s="43">
        <v>19.201899999999998</v>
      </c>
      <c r="J16" s="43">
        <v>-5.3677999999999999</v>
      </c>
      <c r="K16" s="43">
        <v>-26.924800000000001</v>
      </c>
      <c r="L16" s="43">
        <v>-18.857099999999999</v>
      </c>
      <c r="M16" s="43">
        <v>-9.3154000000000003</v>
      </c>
      <c r="N16" s="43">
        <v>-23.0581</v>
      </c>
      <c r="O16" s="43">
        <v>-89.481099999999998</v>
      </c>
      <c r="P16" s="43">
        <v>-29.3613</v>
      </c>
      <c r="Q16" s="43">
        <v>-1.8919999999999999</v>
      </c>
      <c r="R16" s="43">
        <v>-1.4924999999999999</v>
      </c>
      <c r="S16" s="43">
        <v>-31.979700000000001</v>
      </c>
      <c r="T16" s="43">
        <v>0.75119999999999998</v>
      </c>
      <c r="U16" s="43">
        <v>-7.5246000000000004</v>
      </c>
      <c r="V16" s="43">
        <v>-18.415400000000002</v>
      </c>
      <c r="W16" s="43">
        <v>-17.905200000000001</v>
      </c>
      <c r="X16" s="43">
        <v>-8.3922000000000008</v>
      </c>
      <c r="Y16" s="43">
        <v>-16.634499999999999</v>
      </c>
      <c r="Z16" s="43">
        <v>-4.6722000000000001</v>
      </c>
      <c r="AA16" s="43">
        <v>-22.334</v>
      </c>
      <c r="AB16" s="41">
        <v>1.8312999999999999</v>
      </c>
    </row>
    <row r="17" spans="2:28" ht="17.25" thickTop="1" thickBot="1" x14ac:dyDescent="0.3">
      <c r="B17" s="42" t="str">
        <f>'Angazirana aFRR energija'!B17</f>
        <v>14.10.2022</v>
      </c>
      <c r="C17" s="75">
        <f t="shared" si="0"/>
        <v>-193.81909999999999</v>
      </c>
      <c r="D17" s="76"/>
      <c r="E17" s="39">
        <v>-4.1369999999999996</v>
      </c>
      <c r="F17" s="43">
        <v>-13.8788</v>
      </c>
      <c r="G17" s="43">
        <v>-7.3716999999999997</v>
      </c>
      <c r="H17" s="43">
        <v>19.420400000000001</v>
      </c>
      <c r="I17" s="43">
        <v>24.286899999999999</v>
      </c>
      <c r="J17" s="43">
        <v>-1.1877</v>
      </c>
      <c r="K17" s="43">
        <v>-12.825900000000001</v>
      </c>
      <c r="L17" s="43">
        <v>-8.06</v>
      </c>
      <c r="M17" s="43">
        <v>-16.5884</v>
      </c>
      <c r="N17" s="43">
        <v>-14.180300000000001</v>
      </c>
      <c r="O17" s="43">
        <v>-25.700900000000001</v>
      </c>
      <c r="P17" s="43">
        <v>-25.319600000000001</v>
      </c>
      <c r="Q17" s="43">
        <v>-12.920999999999999</v>
      </c>
      <c r="R17" s="43">
        <v>-9.5212000000000003</v>
      </c>
      <c r="S17" s="43">
        <v>-16.469100000000001</v>
      </c>
      <c r="T17" s="43">
        <v>-18.1739</v>
      </c>
      <c r="U17" s="43">
        <v>-28.7834</v>
      </c>
      <c r="V17" s="43">
        <v>-10.433999999999999</v>
      </c>
      <c r="W17" s="43">
        <v>-9.4362999999999992</v>
      </c>
      <c r="X17" s="43">
        <v>-7.7790999999999997</v>
      </c>
      <c r="Y17" s="43">
        <v>-1.7675000000000001</v>
      </c>
      <c r="Z17" s="43">
        <v>2.5362</v>
      </c>
      <c r="AA17" s="43">
        <v>-11.457000000000001</v>
      </c>
      <c r="AB17" s="41">
        <v>15.930199999999999</v>
      </c>
    </row>
    <row r="18" spans="2:28" ht="17.25" thickTop="1" thickBot="1" x14ac:dyDescent="0.3">
      <c r="B18" s="42" t="str">
        <f>'Angazirana aFRR energija'!B18</f>
        <v>15.10.2022</v>
      </c>
      <c r="C18" s="75">
        <f t="shared" si="0"/>
        <v>89.232699999999994</v>
      </c>
      <c r="D18" s="76"/>
      <c r="E18" s="53">
        <v>8.7673000000000005</v>
      </c>
      <c r="F18" s="43">
        <v>12.044700000000001</v>
      </c>
      <c r="G18" s="43">
        <v>4.5473999999999997</v>
      </c>
      <c r="H18" s="43">
        <v>47.865200000000002</v>
      </c>
      <c r="I18" s="43">
        <v>46.239699999999999</v>
      </c>
      <c r="J18" s="43">
        <v>2.8871000000000002</v>
      </c>
      <c r="K18" s="43">
        <v>17.816199999999998</v>
      </c>
      <c r="L18" s="43">
        <v>31.724499999999999</v>
      </c>
      <c r="M18" s="43">
        <v>-2.4447000000000001</v>
      </c>
      <c r="N18" s="43">
        <v>-1.9966999999999999</v>
      </c>
      <c r="O18" s="43">
        <v>-3.6804999999999999</v>
      </c>
      <c r="P18" s="43">
        <v>-4.5861000000000001</v>
      </c>
      <c r="Q18" s="43">
        <v>-5.6929999999999996</v>
      </c>
      <c r="R18" s="43">
        <v>-1.6583000000000001</v>
      </c>
      <c r="S18" s="43">
        <v>-0.72130000000000005</v>
      </c>
      <c r="T18" s="43">
        <v>-6.3433999999999999</v>
      </c>
      <c r="U18" s="43">
        <v>-13.876200000000001</v>
      </c>
      <c r="V18" s="43">
        <v>-16.719100000000001</v>
      </c>
      <c r="W18" s="43">
        <v>-15.0389</v>
      </c>
      <c r="X18" s="43">
        <v>-3.2993000000000001</v>
      </c>
      <c r="Y18" s="43">
        <v>-1.2007000000000001</v>
      </c>
      <c r="Z18" s="43">
        <v>-0.23</v>
      </c>
      <c r="AA18" s="43">
        <v>-1.1702999999999999</v>
      </c>
      <c r="AB18" s="41">
        <v>-4.0008999999999997</v>
      </c>
    </row>
    <row r="19" spans="2:28" ht="17.25" thickTop="1" thickBot="1" x14ac:dyDescent="0.3">
      <c r="B19" s="42" t="str">
        <f>'Angazirana aFRR energija'!B19</f>
        <v>16.10.2022</v>
      </c>
      <c r="C19" s="75">
        <f t="shared" si="0"/>
        <v>527.29279999999994</v>
      </c>
      <c r="D19" s="76"/>
      <c r="E19" s="53">
        <v>-4.2606000000000002</v>
      </c>
      <c r="F19" s="43">
        <v>12.499000000000001</v>
      </c>
      <c r="G19" s="43">
        <v>22.165299999999998</v>
      </c>
      <c r="H19" s="43">
        <v>71.061300000000003</v>
      </c>
      <c r="I19" s="43">
        <v>111.4571</v>
      </c>
      <c r="J19" s="43">
        <v>130.6086</v>
      </c>
      <c r="K19" s="43">
        <v>148.09010000000001</v>
      </c>
      <c r="L19" s="43">
        <v>107.89570000000001</v>
      </c>
      <c r="M19" s="43">
        <v>28.790900000000001</v>
      </c>
      <c r="N19" s="43">
        <v>-7.4481999999999999</v>
      </c>
      <c r="O19" s="43">
        <v>-5.1976000000000004</v>
      </c>
      <c r="P19" s="43">
        <v>-4.7728999999999999</v>
      </c>
      <c r="Q19" s="43">
        <v>-1.1794</v>
      </c>
      <c r="R19" s="43">
        <v>1.7553000000000001</v>
      </c>
      <c r="S19" s="43">
        <v>2.1995</v>
      </c>
      <c r="T19" s="43">
        <v>-7.0743</v>
      </c>
      <c r="U19" s="43">
        <v>-7.8792999999999997</v>
      </c>
      <c r="V19" s="43">
        <v>-16.7028</v>
      </c>
      <c r="W19" s="43">
        <v>-32.002800000000001</v>
      </c>
      <c r="X19" s="43">
        <v>-20.791899999999998</v>
      </c>
      <c r="Y19" s="43">
        <v>-5.6040999999999999</v>
      </c>
      <c r="Z19" s="43">
        <v>-5.2977999999999996</v>
      </c>
      <c r="AA19" s="43">
        <v>-2.3534000000000002</v>
      </c>
      <c r="AB19" s="41">
        <v>11.335100000000001</v>
      </c>
    </row>
    <row r="20" spans="2:28" ht="17.25" thickTop="1" thickBot="1" x14ac:dyDescent="0.3">
      <c r="B20" s="42" t="str">
        <f>'Angazirana aFRR energija'!B20</f>
        <v>17.10.2022</v>
      </c>
      <c r="C20" s="75">
        <f t="shared" si="0"/>
        <v>1441.5792000000001</v>
      </c>
      <c r="D20" s="76"/>
      <c r="E20" s="53">
        <v>94.495099999999994</v>
      </c>
      <c r="F20" s="43">
        <v>169.40119999999999</v>
      </c>
      <c r="G20" s="43">
        <v>133.8365</v>
      </c>
      <c r="H20" s="43">
        <v>158.68690000000001</v>
      </c>
      <c r="I20" s="43">
        <v>149.0668</v>
      </c>
      <c r="J20" s="43">
        <v>126.4988</v>
      </c>
      <c r="K20" s="43">
        <v>94.601799999999997</v>
      </c>
      <c r="L20" s="43">
        <v>72.169600000000003</v>
      </c>
      <c r="M20" s="43">
        <v>38.759300000000003</v>
      </c>
      <c r="N20" s="43">
        <v>29.697199999999999</v>
      </c>
      <c r="O20" s="43">
        <v>31.507000000000001</v>
      </c>
      <c r="P20" s="43">
        <v>55.442599999999999</v>
      </c>
      <c r="Q20" s="43">
        <v>70.8934</v>
      </c>
      <c r="R20" s="43">
        <v>76.889300000000006</v>
      </c>
      <c r="S20" s="43">
        <v>66.438999999999993</v>
      </c>
      <c r="T20" s="43">
        <v>63.412599999999998</v>
      </c>
      <c r="U20" s="43">
        <v>42.811799999999998</v>
      </c>
      <c r="V20" s="43">
        <v>4.4226999999999999</v>
      </c>
      <c r="W20" s="43">
        <v>-18.248799999999999</v>
      </c>
      <c r="X20" s="43">
        <v>-3.1183000000000001</v>
      </c>
      <c r="Y20" s="43">
        <v>-3.9565999999999999</v>
      </c>
      <c r="Z20" s="43">
        <v>5.7396000000000003</v>
      </c>
      <c r="AA20" s="43">
        <v>-17.114999999999998</v>
      </c>
      <c r="AB20" s="41">
        <v>-0.75329999999999997</v>
      </c>
    </row>
    <row r="21" spans="2:28" ht="17.25" thickTop="1" thickBot="1" x14ac:dyDescent="0.3">
      <c r="B21" s="42" t="str">
        <f>'Angazirana aFRR energija'!B21</f>
        <v>18.10.2022</v>
      </c>
      <c r="C21" s="75">
        <f t="shared" si="0"/>
        <v>155.58800000000005</v>
      </c>
      <c r="D21" s="76"/>
      <c r="E21" s="53">
        <v>34.620899999999999</v>
      </c>
      <c r="F21" s="43">
        <v>116.3683</v>
      </c>
      <c r="G21" s="43">
        <v>20.2563</v>
      </c>
      <c r="H21" s="43">
        <v>15.7759</v>
      </c>
      <c r="I21" s="43">
        <v>29.1281</v>
      </c>
      <c r="J21" s="43">
        <v>-5.9931999999999999</v>
      </c>
      <c r="K21" s="43">
        <v>-20.308199999999999</v>
      </c>
      <c r="L21" s="43">
        <v>-12.373799999999999</v>
      </c>
      <c r="M21" s="43">
        <v>-12.6873</v>
      </c>
      <c r="N21" s="43">
        <v>-1.2416</v>
      </c>
      <c r="O21" s="43">
        <v>4.7191999999999998</v>
      </c>
      <c r="P21" s="43">
        <v>0.70620000000000005</v>
      </c>
      <c r="Q21" s="43">
        <v>9.9587000000000003</v>
      </c>
      <c r="R21" s="43">
        <v>17.429300000000001</v>
      </c>
      <c r="S21" s="43">
        <v>17.5124</v>
      </c>
      <c r="T21" s="43">
        <v>1.9329000000000001</v>
      </c>
      <c r="U21" s="43">
        <v>2.4359999999999999</v>
      </c>
      <c r="V21" s="43">
        <v>-13.347</v>
      </c>
      <c r="W21" s="43">
        <v>-16.505500000000001</v>
      </c>
      <c r="X21" s="43">
        <v>-4.4936999999999996</v>
      </c>
      <c r="Y21" s="43">
        <v>-7.4661999999999997</v>
      </c>
      <c r="Z21" s="43">
        <v>-2.7566999999999999</v>
      </c>
      <c r="AA21" s="43">
        <v>-25.450099999999999</v>
      </c>
      <c r="AB21" s="41">
        <v>7.3670999999999998</v>
      </c>
    </row>
    <row r="22" spans="2:28" ht="17.25" thickTop="1" thickBot="1" x14ac:dyDescent="0.3">
      <c r="B22" s="42" t="str">
        <f>'Angazirana aFRR energija'!B22</f>
        <v>19.10.2022</v>
      </c>
      <c r="C22" s="75">
        <f t="shared" si="0"/>
        <v>-181.61140000000003</v>
      </c>
      <c r="D22" s="76"/>
      <c r="E22" s="53">
        <v>-14.216799999999999</v>
      </c>
      <c r="F22" s="43">
        <v>-7.2396000000000003</v>
      </c>
      <c r="G22" s="43">
        <v>-12.612500000000001</v>
      </c>
      <c r="H22" s="43">
        <v>17.081299999999999</v>
      </c>
      <c r="I22" s="43">
        <v>8.4507999999999992</v>
      </c>
      <c r="J22" s="43">
        <v>-0.65969999999999995</v>
      </c>
      <c r="K22" s="43">
        <v>-6.3977000000000004</v>
      </c>
      <c r="L22" s="43">
        <v>-4.9005000000000001</v>
      </c>
      <c r="M22" s="43">
        <v>-10.6732</v>
      </c>
      <c r="N22" s="43">
        <v>-7.3400999999999996</v>
      </c>
      <c r="O22" s="43">
        <v>-4.4180999999999999</v>
      </c>
      <c r="P22" s="43">
        <v>-3.9213</v>
      </c>
      <c r="Q22" s="43">
        <v>-5.1093000000000002</v>
      </c>
      <c r="R22" s="43">
        <v>-8.6850000000000005</v>
      </c>
      <c r="S22" s="43">
        <v>-10.2788</v>
      </c>
      <c r="T22" s="43">
        <v>-12.817399999999999</v>
      </c>
      <c r="U22" s="43">
        <v>-26.474</v>
      </c>
      <c r="V22" s="43">
        <v>-21.455200000000001</v>
      </c>
      <c r="W22" s="43">
        <v>-12.850199999999999</v>
      </c>
      <c r="X22" s="43">
        <v>-24.600200000000001</v>
      </c>
      <c r="Y22" s="43">
        <v>-5.6908000000000003</v>
      </c>
      <c r="Z22" s="43">
        <v>-3.1438999999999999</v>
      </c>
      <c r="AA22" s="43">
        <v>-8.0004000000000008</v>
      </c>
      <c r="AB22" s="41">
        <v>4.3411999999999997</v>
      </c>
    </row>
    <row r="23" spans="2:28" ht="17.25" thickTop="1" thickBot="1" x14ac:dyDescent="0.3">
      <c r="B23" s="42" t="str">
        <f>'Angazirana aFRR energija'!B23</f>
        <v>20.10.2022</v>
      </c>
      <c r="C23" s="75">
        <f t="shared" si="0"/>
        <v>-74.811199999999999</v>
      </c>
      <c r="D23" s="76"/>
      <c r="E23" s="53">
        <v>15.924099999999999</v>
      </c>
      <c r="F23" s="43">
        <v>0.32340000000000002</v>
      </c>
      <c r="G23" s="43">
        <v>4.8300999999999998</v>
      </c>
      <c r="H23" s="43">
        <v>-4.1825000000000001</v>
      </c>
      <c r="I23" s="43">
        <v>-13.912100000000001</v>
      </c>
      <c r="J23" s="43">
        <v>-2.4146999999999998</v>
      </c>
      <c r="K23" s="43">
        <v>-3.6682000000000001</v>
      </c>
      <c r="L23" s="43">
        <v>1.2882</v>
      </c>
      <c r="M23" s="43">
        <v>-2.0278999999999998</v>
      </c>
      <c r="N23" s="43">
        <v>-6.7934000000000001</v>
      </c>
      <c r="O23" s="43">
        <v>-3.1949999999999998</v>
      </c>
      <c r="P23" s="43">
        <v>-0.12959999999999999</v>
      </c>
      <c r="Q23" s="43">
        <v>-6.0788000000000002</v>
      </c>
      <c r="R23" s="43">
        <v>-15.8286</v>
      </c>
      <c r="S23" s="43">
        <v>-0.71599999999999997</v>
      </c>
      <c r="T23" s="43">
        <v>-5.3996000000000004</v>
      </c>
      <c r="U23" s="43">
        <v>-5.4939999999999998</v>
      </c>
      <c r="V23" s="43">
        <v>-13.8893</v>
      </c>
      <c r="W23" s="43">
        <v>-7.0347</v>
      </c>
      <c r="X23" s="43">
        <v>-5.8616999999999999</v>
      </c>
      <c r="Y23" s="43">
        <v>-6.4508999999999999</v>
      </c>
      <c r="Z23" s="43">
        <v>3.9710000000000001</v>
      </c>
      <c r="AA23" s="43">
        <v>-8.5663</v>
      </c>
      <c r="AB23" s="41">
        <v>10.4953</v>
      </c>
    </row>
    <row r="24" spans="2:28" ht="17.25" thickTop="1" thickBot="1" x14ac:dyDescent="0.3">
      <c r="B24" s="42" t="str">
        <f>'Angazirana aFRR energija'!B24</f>
        <v>21.10.2022</v>
      </c>
      <c r="C24" s="75">
        <f t="shared" si="0"/>
        <v>-131.48820000000003</v>
      </c>
      <c r="D24" s="76"/>
      <c r="E24" s="53">
        <v>6.8982999999999999</v>
      </c>
      <c r="F24" s="43">
        <v>-4.8609999999999998</v>
      </c>
      <c r="G24" s="43">
        <v>-14.9383</v>
      </c>
      <c r="H24" s="43">
        <v>-24.5566</v>
      </c>
      <c r="I24" s="43">
        <v>-29.463200000000001</v>
      </c>
      <c r="J24" s="43">
        <v>15.459300000000001</v>
      </c>
      <c r="K24" s="43">
        <v>-11.668799999999999</v>
      </c>
      <c r="L24" s="43">
        <v>-4.1191000000000004</v>
      </c>
      <c r="M24" s="43">
        <v>-5.4065000000000003</v>
      </c>
      <c r="N24" s="43">
        <v>-2.2578</v>
      </c>
      <c r="O24" s="43">
        <v>-1.7299</v>
      </c>
      <c r="P24" s="43">
        <v>-3.0857999999999999</v>
      </c>
      <c r="Q24" s="43">
        <v>-2.2964000000000002</v>
      </c>
      <c r="R24" s="43">
        <v>3.2515000000000001</v>
      </c>
      <c r="S24" s="43">
        <v>1.6795</v>
      </c>
      <c r="T24" s="43">
        <v>-1.0162</v>
      </c>
      <c r="U24" s="43">
        <v>-5.2378</v>
      </c>
      <c r="V24" s="43">
        <v>-15.443899999999999</v>
      </c>
      <c r="W24" s="43">
        <v>-10.072699999999999</v>
      </c>
      <c r="X24" s="43">
        <v>-6.9264000000000001</v>
      </c>
      <c r="Y24" s="43">
        <v>-4.7476000000000003</v>
      </c>
      <c r="Z24" s="43">
        <v>1.8611</v>
      </c>
      <c r="AA24" s="43">
        <v>-11.5572</v>
      </c>
      <c r="AB24" s="41">
        <v>-1.2526999999999999</v>
      </c>
    </row>
    <row r="25" spans="2:28" ht="17.25" thickTop="1" thickBot="1" x14ac:dyDescent="0.3">
      <c r="B25" s="42" t="str">
        <f>'Angazirana aFRR energija'!B25</f>
        <v>22.10.2022</v>
      </c>
      <c r="C25" s="75">
        <f t="shared" si="0"/>
        <v>28.644100000000041</v>
      </c>
      <c r="D25" s="76"/>
      <c r="E25" s="53">
        <v>4.5324999999999998</v>
      </c>
      <c r="F25" s="43">
        <v>-2.1181999999999999</v>
      </c>
      <c r="G25" s="43">
        <v>18.9986</v>
      </c>
      <c r="H25" s="43">
        <v>43.472999999999999</v>
      </c>
      <c r="I25" s="43">
        <v>72.525700000000001</v>
      </c>
      <c r="J25" s="43">
        <v>26.449100000000001</v>
      </c>
      <c r="K25" s="43">
        <v>-11.720499999999999</v>
      </c>
      <c r="L25" s="43">
        <v>-6.0556000000000001</v>
      </c>
      <c r="M25" s="43">
        <v>-18.3248</v>
      </c>
      <c r="N25" s="43">
        <v>-18.380700000000001</v>
      </c>
      <c r="O25" s="43">
        <v>-8.5687999999999995</v>
      </c>
      <c r="P25" s="43">
        <v>2.6981999999999999</v>
      </c>
      <c r="Q25" s="43">
        <v>-1.1131</v>
      </c>
      <c r="R25" s="43">
        <v>-2.2892999999999999</v>
      </c>
      <c r="S25" s="43">
        <v>-2.0964</v>
      </c>
      <c r="T25" s="43">
        <v>-4.3259999999999996</v>
      </c>
      <c r="U25" s="43">
        <v>-7.1565000000000003</v>
      </c>
      <c r="V25" s="43">
        <v>-27.194299999999998</v>
      </c>
      <c r="W25" s="43">
        <v>-17.782699999999998</v>
      </c>
      <c r="X25" s="43">
        <v>-1.4936</v>
      </c>
      <c r="Y25" s="43">
        <v>-3.7231999999999998</v>
      </c>
      <c r="Z25" s="43">
        <v>-1.7273000000000001</v>
      </c>
      <c r="AA25" s="43">
        <v>-6.2778</v>
      </c>
      <c r="AB25" s="41">
        <v>0.31580000000000003</v>
      </c>
    </row>
    <row r="26" spans="2:28" ht="17.25" thickTop="1" thickBot="1" x14ac:dyDescent="0.3">
      <c r="B26" s="42" t="str">
        <f>'Angazirana aFRR energija'!B26</f>
        <v>23.10.2022</v>
      </c>
      <c r="C26" s="75">
        <f t="shared" si="0"/>
        <v>116.83459999999997</v>
      </c>
      <c r="D26" s="76"/>
      <c r="E26" s="53">
        <v>-21.993600000000001</v>
      </c>
      <c r="F26" s="43">
        <v>-1.5558000000000001</v>
      </c>
      <c r="G26" s="43">
        <v>5.1845999999999997</v>
      </c>
      <c r="H26" s="43">
        <v>70.403899999999993</v>
      </c>
      <c r="I26" s="43">
        <v>48.8508</v>
      </c>
      <c r="J26" s="43">
        <v>50.469900000000003</v>
      </c>
      <c r="K26" s="43">
        <v>25.4528</v>
      </c>
      <c r="L26" s="43">
        <v>-2.4007000000000001</v>
      </c>
      <c r="M26" s="43">
        <v>-8.3855000000000004</v>
      </c>
      <c r="N26" s="43">
        <v>-4.6456999999999997</v>
      </c>
      <c r="O26" s="43">
        <v>-1.8608</v>
      </c>
      <c r="P26" s="43">
        <v>0.38019999999999998</v>
      </c>
      <c r="Q26" s="43">
        <v>0.77429999999999999</v>
      </c>
      <c r="R26" s="43">
        <v>-5.3837000000000002</v>
      </c>
      <c r="S26" s="43">
        <v>-2.8860999999999999</v>
      </c>
      <c r="T26" s="43">
        <v>-6.8731</v>
      </c>
      <c r="U26" s="43">
        <v>3.5152999999999999</v>
      </c>
      <c r="V26" s="43">
        <v>-14.464600000000001</v>
      </c>
      <c r="W26" s="43">
        <v>-19.634</v>
      </c>
      <c r="X26" s="43">
        <v>3.7208000000000001</v>
      </c>
      <c r="Y26" s="43">
        <v>-3.7235999999999998</v>
      </c>
      <c r="Z26" s="43">
        <v>3.6901000000000002</v>
      </c>
      <c r="AA26" s="43">
        <v>4.0124000000000004</v>
      </c>
      <c r="AB26" s="41">
        <v>-5.8132999999999999</v>
      </c>
    </row>
    <row r="27" spans="2:28" ht="17.25" thickTop="1" thickBot="1" x14ac:dyDescent="0.3">
      <c r="B27" s="42" t="str">
        <f>'Angazirana aFRR energija'!B27</f>
        <v>24.10.2022</v>
      </c>
      <c r="C27" s="75">
        <f t="shared" si="0"/>
        <v>145.70219999999998</v>
      </c>
      <c r="D27" s="76"/>
      <c r="E27" s="53">
        <v>8.0703999999999994</v>
      </c>
      <c r="F27" s="43">
        <v>-12.995100000000001</v>
      </c>
      <c r="G27" s="43">
        <v>34.887599999999999</v>
      </c>
      <c r="H27" s="43">
        <v>59.3294</v>
      </c>
      <c r="I27" s="43">
        <v>70.753</v>
      </c>
      <c r="J27" s="43">
        <v>58.4861</v>
      </c>
      <c r="K27" s="43">
        <v>9.7457999999999991</v>
      </c>
      <c r="L27" s="43">
        <v>16.632300000000001</v>
      </c>
      <c r="M27" s="43">
        <v>-4.2300000000000004</v>
      </c>
      <c r="N27" s="43">
        <v>3.2311000000000001</v>
      </c>
      <c r="O27" s="43">
        <v>-1.1967000000000001</v>
      </c>
      <c r="P27" s="43">
        <v>-0.39489999999999997</v>
      </c>
      <c r="Q27" s="43">
        <v>-0.3322</v>
      </c>
      <c r="R27" s="43">
        <v>-1.6291</v>
      </c>
      <c r="S27" s="43">
        <v>-1.5144</v>
      </c>
      <c r="T27" s="43">
        <v>-5.0106999999999999</v>
      </c>
      <c r="U27" s="43">
        <v>-8.6315000000000008</v>
      </c>
      <c r="V27" s="43">
        <v>-22.561599999999999</v>
      </c>
      <c r="W27" s="43">
        <v>-16.878699999999998</v>
      </c>
      <c r="X27" s="43">
        <v>-6.7473000000000001</v>
      </c>
      <c r="Y27" s="43">
        <v>-12.7675</v>
      </c>
      <c r="Z27" s="43">
        <v>-5.6765999999999996</v>
      </c>
      <c r="AA27" s="43">
        <v>-15.092000000000001</v>
      </c>
      <c r="AB27" s="41">
        <v>0.2248</v>
      </c>
    </row>
    <row r="28" spans="2:28" ht="17.25" thickTop="1" thickBot="1" x14ac:dyDescent="0.3">
      <c r="B28" s="42" t="str">
        <f>'Angazirana aFRR energija'!B28</f>
        <v>25.10.2022</v>
      </c>
      <c r="C28" s="75">
        <f t="shared" si="0"/>
        <v>140.71199999999999</v>
      </c>
      <c r="D28" s="76"/>
      <c r="E28" s="53">
        <v>-2.4773999999999998</v>
      </c>
      <c r="F28" s="43">
        <v>-9.9928000000000008</v>
      </c>
      <c r="G28" s="43">
        <v>51.496299999999998</v>
      </c>
      <c r="H28" s="43">
        <v>73.475800000000007</v>
      </c>
      <c r="I28" s="43">
        <v>78.570400000000006</v>
      </c>
      <c r="J28" s="43">
        <v>44.451900000000002</v>
      </c>
      <c r="K28" s="43">
        <v>-18.0108</v>
      </c>
      <c r="L28" s="43">
        <v>-14.9041</v>
      </c>
      <c r="M28" s="43">
        <v>-4.4549000000000003</v>
      </c>
      <c r="N28" s="43">
        <v>-2.5255999999999998</v>
      </c>
      <c r="O28" s="43">
        <v>-1.8141</v>
      </c>
      <c r="P28" s="43">
        <v>-2.4611000000000001</v>
      </c>
      <c r="Q28" s="43">
        <v>-3.7071999999999998</v>
      </c>
      <c r="R28" s="43">
        <v>-1.5275000000000001</v>
      </c>
      <c r="S28" s="43">
        <v>-3.8126000000000002</v>
      </c>
      <c r="T28" s="43">
        <v>-5.2575000000000003</v>
      </c>
      <c r="U28" s="43">
        <v>-9.4780999999999995</v>
      </c>
      <c r="V28" s="43">
        <v>-19.632100000000001</v>
      </c>
      <c r="W28" s="43">
        <v>-5.0853000000000002</v>
      </c>
      <c r="X28" s="43">
        <v>3.194</v>
      </c>
      <c r="Y28" s="43">
        <v>1.119</v>
      </c>
      <c r="Z28" s="43">
        <v>2.5882000000000001</v>
      </c>
      <c r="AA28" s="43">
        <v>-10.5183</v>
      </c>
      <c r="AB28" s="41">
        <v>1.4758</v>
      </c>
    </row>
    <row r="29" spans="2:28" ht="17.25" thickTop="1" thickBot="1" x14ac:dyDescent="0.3">
      <c r="B29" s="42" t="str">
        <f>'Angazirana aFRR energija'!B29</f>
        <v>26.10.2022</v>
      </c>
      <c r="C29" s="75">
        <f t="shared" si="0"/>
        <v>174.95910000000006</v>
      </c>
      <c r="D29" s="76"/>
      <c r="E29" s="53">
        <v>5.0468999999999999</v>
      </c>
      <c r="F29" s="43">
        <v>12.7187</v>
      </c>
      <c r="G29" s="43">
        <v>36.139800000000001</v>
      </c>
      <c r="H29" s="43">
        <v>51.733499999999999</v>
      </c>
      <c r="I29" s="43">
        <v>53.002699999999997</v>
      </c>
      <c r="J29" s="43">
        <v>26.607299999999999</v>
      </c>
      <c r="K29" s="43">
        <v>-15.0931</v>
      </c>
      <c r="L29" s="43">
        <v>-18.8827</v>
      </c>
      <c r="M29" s="43">
        <v>-10.504200000000001</v>
      </c>
      <c r="N29" s="43">
        <v>-12.045199999999999</v>
      </c>
      <c r="O29" s="43">
        <v>1.0318000000000001</v>
      </c>
      <c r="P29" s="43">
        <v>21.938300000000002</v>
      </c>
      <c r="Q29" s="43">
        <v>30.396799999999999</v>
      </c>
      <c r="R29" s="43">
        <v>28.749099999999999</v>
      </c>
      <c r="S29" s="43">
        <v>24.866</v>
      </c>
      <c r="T29" s="43">
        <v>7.0883000000000003</v>
      </c>
      <c r="U29" s="43">
        <v>-4.1092000000000004</v>
      </c>
      <c r="V29" s="43">
        <v>-16.866299999999999</v>
      </c>
      <c r="W29" s="43">
        <v>-16.109300000000001</v>
      </c>
      <c r="X29" s="43">
        <v>-6.8075000000000001</v>
      </c>
      <c r="Y29" s="43">
        <v>-8.7225000000000001</v>
      </c>
      <c r="Z29" s="43">
        <v>-4.6197999999999997</v>
      </c>
      <c r="AA29" s="43">
        <v>-6.3278999999999996</v>
      </c>
      <c r="AB29" s="41">
        <v>-4.2724000000000002</v>
      </c>
    </row>
    <row r="30" spans="2:28" ht="17.25" thickTop="1" thickBot="1" x14ac:dyDescent="0.3">
      <c r="B30" s="42" t="str">
        <f>'Angazirana aFRR energija'!B30</f>
        <v>27.10.2022</v>
      </c>
      <c r="C30" s="75">
        <f t="shared" si="0"/>
        <v>-37.400000000000013</v>
      </c>
      <c r="D30" s="76"/>
      <c r="E30" s="53">
        <v>-0.90439999999999998</v>
      </c>
      <c r="F30" s="43">
        <v>4.9263000000000003</v>
      </c>
      <c r="G30" s="43">
        <v>4.2984</v>
      </c>
      <c r="H30" s="43">
        <v>22.451899999999998</v>
      </c>
      <c r="I30" s="43">
        <v>20.343599999999999</v>
      </c>
      <c r="J30" s="43">
        <v>-1.8332999999999999</v>
      </c>
      <c r="K30" s="43">
        <v>-7.3304999999999998</v>
      </c>
      <c r="L30" s="43">
        <v>-5.3869999999999996</v>
      </c>
      <c r="M30" s="43">
        <v>-4.7619999999999996</v>
      </c>
      <c r="N30" s="43">
        <v>-3.1987999999999999</v>
      </c>
      <c r="O30" s="43">
        <v>-3.4676</v>
      </c>
      <c r="P30" s="43">
        <v>-1.5716000000000001</v>
      </c>
      <c r="Q30" s="43">
        <v>7.2927</v>
      </c>
      <c r="R30" s="43">
        <v>-5.2798999999999996</v>
      </c>
      <c r="S30" s="43">
        <v>-5.6063999999999998</v>
      </c>
      <c r="T30" s="43">
        <v>-4.9359999999999999</v>
      </c>
      <c r="U30" s="43">
        <v>-6.8773999999999997</v>
      </c>
      <c r="V30" s="43">
        <v>-16.3581</v>
      </c>
      <c r="W30" s="43">
        <v>-5.8888999999999996</v>
      </c>
      <c r="X30" s="43">
        <v>-5.0483000000000002</v>
      </c>
      <c r="Y30" s="43">
        <v>-4.2293000000000003</v>
      </c>
      <c r="Z30" s="43">
        <v>-4.3764000000000003</v>
      </c>
      <c r="AA30" s="43">
        <v>-4.7731000000000003</v>
      </c>
      <c r="AB30" s="41">
        <v>-4.8838999999999997</v>
      </c>
    </row>
    <row r="31" spans="2:28" ht="17.25" thickTop="1" thickBot="1" x14ac:dyDescent="0.3">
      <c r="B31" s="42" t="str">
        <f>'Angazirana aFRR energija'!B31</f>
        <v>28.10.2022</v>
      </c>
      <c r="C31" s="75">
        <f t="shared" si="0"/>
        <v>-94.515799999999984</v>
      </c>
      <c r="D31" s="76"/>
      <c r="E31" s="53">
        <v>-8.0879999999999992</v>
      </c>
      <c r="F31" s="43">
        <v>-2.3353000000000002</v>
      </c>
      <c r="G31" s="43">
        <v>-9.8150999999999993</v>
      </c>
      <c r="H31" s="43">
        <v>20.597100000000001</v>
      </c>
      <c r="I31" s="43">
        <v>27.4757</v>
      </c>
      <c r="J31" s="43">
        <v>-13.6677</v>
      </c>
      <c r="K31" s="43">
        <v>-21.8371</v>
      </c>
      <c r="L31" s="43">
        <v>-24.2912</v>
      </c>
      <c r="M31" s="43">
        <v>0.31269999999999998</v>
      </c>
      <c r="N31" s="43">
        <v>-2.5</v>
      </c>
      <c r="O31" s="43">
        <v>-7.5201000000000002</v>
      </c>
      <c r="P31" s="43">
        <v>-13.954800000000001</v>
      </c>
      <c r="Q31" s="43">
        <v>-3.5686</v>
      </c>
      <c r="R31" s="43">
        <v>-2.4087999999999998</v>
      </c>
      <c r="S31" s="43">
        <v>-2.9500999999999999</v>
      </c>
      <c r="T31" s="43">
        <v>-2.5188000000000001</v>
      </c>
      <c r="U31" s="43">
        <v>-1.0516000000000001</v>
      </c>
      <c r="V31" s="43">
        <v>-19.271999999999998</v>
      </c>
      <c r="W31" s="43">
        <v>-3.5103</v>
      </c>
      <c r="X31" s="43">
        <v>-3.3334999999999999</v>
      </c>
      <c r="Y31" s="43">
        <v>0.1196</v>
      </c>
      <c r="Z31" s="43">
        <v>0.51880000000000004</v>
      </c>
      <c r="AA31" s="43">
        <v>-11.1686</v>
      </c>
      <c r="AB31" s="41">
        <v>10.251899999999999</v>
      </c>
    </row>
    <row r="32" spans="2:28" ht="17.25" thickTop="1" thickBot="1" x14ac:dyDescent="0.3">
      <c r="B32" s="42" t="str">
        <f>'Angazirana aFRR energija'!B32</f>
        <v>29.10.2022</v>
      </c>
      <c r="C32" s="75">
        <f t="shared" si="0"/>
        <v>-16.497200000000007</v>
      </c>
      <c r="D32" s="76"/>
      <c r="E32" s="53">
        <v>-7.0263999999999998</v>
      </c>
      <c r="F32" s="43">
        <v>-18.8752</v>
      </c>
      <c r="G32" s="43">
        <v>29.883700000000001</v>
      </c>
      <c r="H32" s="43">
        <v>41.838299999999997</v>
      </c>
      <c r="I32" s="43">
        <v>50.6877</v>
      </c>
      <c r="J32" s="43">
        <v>34.084499999999998</v>
      </c>
      <c r="K32" s="43">
        <v>-3.0588000000000002</v>
      </c>
      <c r="L32" s="43">
        <v>-12.309900000000001</v>
      </c>
      <c r="M32" s="43">
        <v>-8.6721000000000004</v>
      </c>
      <c r="N32" s="43">
        <v>-0.31590000000000001</v>
      </c>
      <c r="O32" s="43">
        <v>-3.2109999999999999</v>
      </c>
      <c r="P32" s="43">
        <v>-5.03</v>
      </c>
      <c r="Q32" s="43">
        <v>-3.8940999999999999</v>
      </c>
      <c r="R32" s="43">
        <v>-4.7930000000000001</v>
      </c>
      <c r="S32" s="43">
        <v>-6.8730000000000002</v>
      </c>
      <c r="T32" s="43">
        <v>-14.9482</v>
      </c>
      <c r="U32" s="43">
        <v>-19.757000000000001</v>
      </c>
      <c r="V32" s="43">
        <v>-21.1541</v>
      </c>
      <c r="W32" s="43">
        <v>-18.7987</v>
      </c>
      <c r="X32" s="43">
        <v>-7.1483999999999996</v>
      </c>
      <c r="Y32" s="43">
        <v>-0.91110000000000002</v>
      </c>
      <c r="Z32" s="43">
        <v>-0.63939999999999997</v>
      </c>
      <c r="AA32" s="43">
        <v>-15.559699999999999</v>
      </c>
      <c r="AB32" s="41">
        <v>-1.54E-2</v>
      </c>
    </row>
    <row r="33" spans="2:28" ht="17.25" thickTop="1" thickBot="1" x14ac:dyDescent="0.3">
      <c r="B33" s="42" t="str">
        <f>'Angazirana aFRR energija'!B33</f>
        <v>30.10.2022</v>
      </c>
      <c r="C33" s="75">
        <f t="shared" si="0"/>
        <v>27.246700000000018</v>
      </c>
      <c r="D33" s="76"/>
      <c r="E33" s="53">
        <v>-7.6224999999999996</v>
      </c>
      <c r="F33" s="43">
        <v>-29.799600000000002</v>
      </c>
      <c r="G33" s="43">
        <v>87.720200000000006</v>
      </c>
      <c r="H33" s="43">
        <v>61.920499999999997</v>
      </c>
      <c r="I33" s="43">
        <v>51.469200000000001</v>
      </c>
      <c r="J33" s="43">
        <v>22.712</v>
      </c>
      <c r="K33" s="43">
        <v>-12.9091</v>
      </c>
      <c r="L33" s="43">
        <v>-12.2522</v>
      </c>
      <c r="M33" s="43">
        <v>-21.714099999999998</v>
      </c>
      <c r="N33" s="43">
        <v>-13.089499999999999</v>
      </c>
      <c r="O33" s="43">
        <v>-4.8752000000000004</v>
      </c>
      <c r="P33" s="43">
        <v>-3.2231999999999998</v>
      </c>
      <c r="Q33" s="43">
        <v>-4.5145</v>
      </c>
      <c r="R33" s="43">
        <v>-9.3968000000000007</v>
      </c>
      <c r="S33" s="43">
        <v>-4.8174999999999999</v>
      </c>
      <c r="T33" s="43">
        <v>-15.640700000000001</v>
      </c>
      <c r="U33" s="43">
        <v>-30.388999999999999</v>
      </c>
      <c r="V33" s="43">
        <v>-9.7845999999999993</v>
      </c>
      <c r="W33" s="43">
        <v>-5.1685999999999996</v>
      </c>
      <c r="X33" s="43">
        <v>-4.9760999999999997</v>
      </c>
      <c r="Y33" s="43">
        <v>-1.7799</v>
      </c>
      <c r="Z33" s="43">
        <v>-0.36780000000000002</v>
      </c>
      <c r="AA33" s="43">
        <v>-4.8213999999999997</v>
      </c>
      <c r="AB33" s="41">
        <v>0.56710000000000005</v>
      </c>
    </row>
    <row r="34" spans="2:28" ht="16.5" thickTop="1" x14ac:dyDescent="0.25">
      <c r="B34" s="44" t="str">
        <f>'Angazirana aFRR energija'!B34</f>
        <v>31.10.2022</v>
      </c>
      <c r="C34" s="77">
        <f t="shared" si="0"/>
        <v>-18.746999999999993</v>
      </c>
      <c r="D34" s="78"/>
      <c r="E34" s="57">
        <v>1.7663</v>
      </c>
      <c r="F34" s="58">
        <v>14.625400000000001</v>
      </c>
      <c r="G34" s="58">
        <v>9.2646999999999995</v>
      </c>
      <c r="H34" s="58">
        <v>8.5680999999999994</v>
      </c>
      <c r="I34" s="58">
        <v>3.3106</v>
      </c>
      <c r="J34" s="58">
        <v>-13.192</v>
      </c>
      <c r="K34" s="58">
        <v>-5.6665000000000001</v>
      </c>
      <c r="L34" s="58">
        <v>-4.7737999999999996</v>
      </c>
      <c r="M34" s="58">
        <v>-3.6775000000000002</v>
      </c>
      <c r="N34" s="58">
        <v>-2.0510999999999999</v>
      </c>
      <c r="O34" s="58">
        <v>8.2213999999999992</v>
      </c>
      <c r="P34" s="58">
        <v>0.24479999999999999</v>
      </c>
      <c r="Q34" s="58">
        <v>-4.1909999999999998</v>
      </c>
      <c r="R34" s="58">
        <v>2.7812999999999999</v>
      </c>
      <c r="S34" s="58">
        <v>-1.0689</v>
      </c>
      <c r="T34" s="58">
        <v>-7.2895000000000003</v>
      </c>
      <c r="U34" s="58">
        <v>-19.495200000000001</v>
      </c>
      <c r="V34" s="58">
        <v>5.5632000000000001</v>
      </c>
      <c r="W34" s="58">
        <v>-3.5579999999999998</v>
      </c>
      <c r="X34" s="58">
        <v>-3.2800000000000003E-2</v>
      </c>
      <c r="Y34" s="58">
        <v>-1.6268</v>
      </c>
      <c r="Z34" s="58">
        <v>-4.6596000000000002</v>
      </c>
      <c r="AA34" s="58">
        <v>-4.2866</v>
      </c>
      <c r="AB34" s="59">
        <v>2.4765000000000001</v>
      </c>
    </row>
    <row r="35" spans="2:28" ht="15.75" x14ac:dyDescent="0.25">
      <c r="B35" s="87" t="s">
        <v>39</v>
      </c>
      <c r="C35" s="87"/>
      <c r="D35" s="63">
        <f>SUM(C4:D34)</f>
        <v>4474.1158999999989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2022-11-03T08:27:44Z</dcterms:created>
  <dcterms:modified xsi:type="dcterms:W3CDTF">2022-11-03T08:29:56Z</dcterms:modified>
</cp:coreProperties>
</file>